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omments3.xml" ContentType="application/vnd.openxmlformats-officedocument.spreadsheetml.comments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yson.dorr\Desktop\"/>
    </mc:Choice>
  </mc:AlternateContent>
  <xr:revisionPtr revIDLastSave="0" documentId="13_ncr:1_{11035E91-8F6D-489B-82B2-17492E2C5F4E}" xr6:coauthVersionLast="47" xr6:coauthVersionMax="47" xr10:uidLastSave="{00000000-0000-0000-0000-000000000000}"/>
  <bookViews>
    <workbookView xWindow="-120" yWindow="-120" windowWidth="29040" windowHeight="15840" xr2:uid="{F7ECB1B0-D048-43CA-8C7B-DF40DD33147D}"/>
  </bookViews>
  <sheets>
    <sheet name="Activity-based" sheetId="5" r:id="rId1"/>
    <sheet name="Multi-Org" sheetId="3" r:id="rId2"/>
    <sheet name="Multi-Org_Activities" sheetId="6" r:id="rId3"/>
    <sheet name="Detailed" sheetId="1" state="hidden" r:id="rId4"/>
    <sheet name="Detailed Multi-Org" sheetId="4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5" l="1"/>
  <c r="J15" i="3"/>
  <c r="C15" i="6"/>
  <c r="C65" i="6"/>
  <c r="C55" i="6"/>
  <c r="C45" i="6"/>
  <c r="C35" i="6"/>
  <c r="C25" i="6"/>
  <c r="C15" i="5"/>
  <c r="Q67" i="4"/>
  <c r="Q46" i="4"/>
  <c r="Q26" i="4"/>
  <c r="K67" i="4"/>
  <c r="K46" i="4"/>
  <c r="K26" i="4"/>
  <c r="E67" i="4"/>
  <c r="E46" i="4"/>
  <c r="E26" i="4"/>
  <c r="E5" i="4" s="1"/>
  <c r="D26" i="1"/>
  <c r="D5" i="1" s="1"/>
  <c r="D67" i="1"/>
  <c r="D46" i="1"/>
  <c r="C15" i="3"/>
  <c r="I1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Olson, Erik (CONTR)</author>
  </authors>
  <commentList>
    <comment ref="I5" authorId="0" shapeId="0" xr:uid="{8D678BC2-77A4-405F-9F3F-C989E0A9876B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Enter static overall budget value here. Cell will format red is subtotals do not sum to static amount</t>
        </r>
      </text>
    </comment>
    <comment ref="B8" authorId="0" shapeId="0" xr:uid="{9134C97A-9DB8-47A9-AB1B-F53685486460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Insert as many milestones or submilestones as desired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Olson, Erik (CONTR)</author>
  </authors>
  <commentList>
    <comment ref="C5" authorId="0" shapeId="0" xr:uid="{FCD8A4C5-10C2-470D-8E7C-9C0757FFFF28}">
      <text>
        <r>
          <rPr>
            <sz val="9"/>
            <color indexed="81"/>
            <rFont val="Tahoma"/>
            <charset val="1"/>
          </rPr>
          <t>Enter total proposed amount as static value. Cell will format red until the amounts below match the static amount</t>
        </r>
      </text>
    </comment>
    <comment ref="J5" authorId="0" shapeId="0" xr:uid="{65C94D4D-3C80-4358-9177-80ADF5CEF505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Enter static overall budget value here. Cell will format red is subtotals do not sum to static amount</t>
        </r>
      </text>
    </comment>
    <comment ref="B9" authorId="0" shapeId="0" xr:uid="{30B5FCC9-2976-49C3-84D8-7C40F7C0CF6C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Add rows as necessary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Olson, Erik (CONTR)</author>
  </authors>
  <commentList>
    <comment ref="C5" authorId="0" shapeId="0" xr:uid="{780B2F2F-5C8F-4C7B-ACDC-4C7F6F8D271B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Enter static overall budget value here. Cell will format red is subtotals do not sum to static amount</t>
        </r>
      </text>
    </comment>
    <comment ref="I5" authorId="0" shapeId="0" xr:uid="{24A4236B-8B61-4D55-985A-6513A39CF6A9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Enter static overall budget value here. Cell will format red is subtotals do not sum to static amount</t>
        </r>
      </text>
    </comment>
    <comment ref="B9" authorId="0" shapeId="0" xr:uid="{05E6AC59-8CDD-4186-9F0E-A13300DF4505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Insert as many milestones or submilestones as desired</t>
        </r>
      </text>
    </comment>
    <comment ref="B19" authorId="0" shapeId="0" xr:uid="{316622C6-69EF-43F7-892A-B57B142ED8A7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Insert as many milestones or submilestones as desired</t>
        </r>
      </text>
    </comment>
    <comment ref="B29" authorId="0" shapeId="0" xr:uid="{5F28749E-7D31-4CE6-B55B-086D4C00EC94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Insert as many milestones or submilestones as desired</t>
        </r>
      </text>
    </comment>
    <comment ref="B39" authorId="0" shapeId="0" xr:uid="{CF902329-CDC7-4F18-9848-C5ECA4447A85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Insert as many milestones or submilestones as desired</t>
        </r>
      </text>
    </comment>
    <comment ref="B49" authorId="0" shapeId="0" xr:uid="{8CBD98CF-6B14-422C-A651-E08CB357E5D2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Insert as many milestones or submilestones as desired</t>
        </r>
      </text>
    </comment>
    <comment ref="B59" authorId="0" shapeId="0" xr:uid="{72168390-AB92-4427-B01A-BBBB07C33F57}">
      <text>
        <r>
          <rPr>
            <b/>
            <sz val="9"/>
            <color indexed="81"/>
            <rFont val="Tahoma"/>
            <charset val="1"/>
          </rPr>
          <t>Olson, Erik (CONTR):</t>
        </r>
        <r>
          <rPr>
            <sz val="9"/>
            <color indexed="81"/>
            <rFont val="Tahoma"/>
            <charset val="1"/>
          </rPr>
          <t xml:space="preserve">
Insert as many milestones or submilestones as desired</t>
        </r>
      </text>
    </comment>
  </commentList>
</comments>
</file>

<file path=xl/sharedStrings.xml><?xml version="1.0" encoding="utf-8"?>
<sst xmlns="http://schemas.openxmlformats.org/spreadsheetml/2006/main" count="662" uniqueCount="112">
  <si>
    <t>Applicant Name</t>
  </si>
  <si>
    <t>[Applicant Name]</t>
  </si>
  <si>
    <t>James Forrestal LLC</t>
  </si>
  <si>
    <t>Project Title</t>
  </si>
  <si>
    <t>[Project Title]</t>
  </si>
  <si>
    <t>Testing Budget Spreadsheet Project</t>
  </si>
  <si>
    <t>Project Timeline</t>
  </si>
  <si>
    <t>[Project Timeline]</t>
  </si>
  <si>
    <t>April 2024 - December 2024</t>
  </si>
  <si>
    <t>Proposed Total Budget</t>
  </si>
  <si>
    <t>EXAMPLE</t>
  </si>
  <si>
    <t>Project Activity / Milestone</t>
  </si>
  <si>
    <t>Cost Quantity (firm fixed cost)</t>
  </si>
  <si>
    <t>Timeline of Expenditure</t>
  </si>
  <si>
    <t>Description and Justification</t>
  </si>
  <si>
    <t>Project Activity/Milestone</t>
  </si>
  <si>
    <t>Milestone 1: [Milestone]</t>
  </si>
  <si>
    <t>[Month - Year] - [Month - Year]</t>
  </si>
  <si>
    <t>[Description of actvities and relevance for meeting opportunity's goals]</t>
  </si>
  <si>
    <t>Milestone 1: Initial Scoping</t>
  </si>
  <si>
    <t>April 2024 - May 2024</t>
  </si>
  <si>
    <t>2.5 Forrestal LLC salaries, procuring novel datasets to scope projects, and travel costs to lab facilities</t>
  </si>
  <si>
    <t>Milestone 2: [Milestone]</t>
  </si>
  <si>
    <t>Milestone 2: Convenings</t>
  </si>
  <si>
    <t>June 2024 - August 2024</t>
  </si>
  <si>
    <t>Hosting 10 convenings over 3 months in various community settings. Venues, food, childcare, and other associated costs</t>
  </si>
  <si>
    <t>Milestone 3: [Milestone]</t>
  </si>
  <si>
    <t>Milestone 3: Technology Experiments</t>
  </si>
  <si>
    <t>July 2024 - September 2024</t>
  </si>
  <si>
    <t>Costs of technology creation and validation and high-powered Lab facilities. Equipment and associated analysis time for 8 technologies</t>
  </si>
  <si>
    <t>Milestone 4: [Milestone]</t>
  </si>
  <si>
    <t>Milestone 4: Project Closeout</t>
  </si>
  <si>
    <t>September 2024 - December 2024</t>
  </si>
  <si>
    <t>Report writing and publication of findings associated with milestones 2 and 3</t>
  </si>
  <si>
    <t>[Non-milestone-based activity]</t>
  </si>
  <si>
    <t>Ongoing support activities</t>
  </si>
  <si>
    <t>Hiring logistics support and technical consultants for life of project</t>
  </si>
  <si>
    <t>[Misc.]</t>
  </si>
  <si>
    <t xml:space="preserve">Misc. </t>
  </si>
  <si>
    <t>December 2024</t>
  </si>
  <si>
    <t>Associated closeout costs and travel to DOE HQ for presentations</t>
  </si>
  <si>
    <t>Total</t>
  </si>
  <si>
    <t>Organization</t>
  </si>
  <si>
    <t>Cost Quantity</t>
  </si>
  <si>
    <t>Role</t>
  </si>
  <si>
    <t>Associated Deliverables</t>
  </si>
  <si>
    <t>[Organization 1]</t>
  </si>
  <si>
    <t>[Organization type 1]</t>
  </si>
  <si>
    <t>[Description of delverables or milestones the organziation will be involved in for the effort/consortia]</t>
  </si>
  <si>
    <t>[Justification for this organization's costs and their role in meeting the goals of the PIA project. Description of their specific activities]</t>
  </si>
  <si>
    <t>Legal</t>
  </si>
  <si>
    <t>Report writing and strategy document for incorporating consortia as legal entity</t>
  </si>
  <si>
    <t>Bringing on legal support to support transition of consortia to legal entity.</t>
  </si>
  <si>
    <t>[Organization 2]</t>
  </si>
  <si>
    <t>[Organization type 2]</t>
  </si>
  <si>
    <t>Community Engagement</t>
  </si>
  <si>
    <t>Community convenings and workshops with associated reports on findings.</t>
  </si>
  <si>
    <t>On the ground community engagement including door to door surveying</t>
  </si>
  <si>
    <t>[Organization 3]</t>
  </si>
  <si>
    <t>[Organization type 3]</t>
  </si>
  <si>
    <t>Engineering and analysis</t>
  </si>
  <si>
    <t>Project blueprints and work breakdown structure for full plant design. FEED study documentation</t>
  </si>
  <si>
    <t>Engineering and technical assistance experts to inform design of project</t>
  </si>
  <si>
    <t>[Organization 4]</t>
  </si>
  <si>
    <t>[Organization type 4]</t>
  </si>
  <si>
    <t>Technical Support</t>
  </si>
  <si>
    <t>Technical documents and analysis in support of project designs</t>
  </si>
  <si>
    <t>Additional cosulting firm to support project integration</t>
  </si>
  <si>
    <t>[Organization 5]</t>
  </si>
  <si>
    <t>[Organization type 5]</t>
  </si>
  <si>
    <t>Report Writing</t>
  </si>
  <si>
    <t>Interim and final reports of consortia activities</t>
  </si>
  <si>
    <t>Policy firm to write reports based on community engagement and engineering results</t>
  </si>
  <si>
    <t>[Organization 6]</t>
  </si>
  <si>
    <t>[Organization type 6]</t>
  </si>
  <si>
    <t>Event Support</t>
  </si>
  <si>
    <t>Community convenings and report rollout events</t>
  </si>
  <si>
    <t>Events planning firm to support report rollout</t>
  </si>
  <si>
    <t>Olson and Olson LLC</t>
  </si>
  <si>
    <t>EXAMPLE James Forrestal LLC</t>
  </si>
  <si>
    <t>2.5 James Forrestal LLC salaries, procuring novel datasets to scope projects, and travel costs to lab facilities</t>
  </si>
  <si>
    <t>Subtotal</t>
  </si>
  <si>
    <t>April 2024 - April 2025</t>
  </si>
  <si>
    <t>Phase 1 (April 2024 - October 2024)</t>
  </si>
  <si>
    <t xml:space="preserve">Cost Category </t>
  </si>
  <si>
    <t>Item</t>
  </si>
  <si>
    <t>Associated Project Milestones</t>
  </si>
  <si>
    <t>Staff</t>
  </si>
  <si>
    <t>Principal Investigator/Project Manager</t>
  </si>
  <si>
    <t>Support Staff 1</t>
  </si>
  <si>
    <t>Support Staff 2</t>
  </si>
  <si>
    <t>Project Materials and Supplies</t>
  </si>
  <si>
    <t>Analysis Software</t>
  </si>
  <si>
    <t>Technical Validation time</t>
  </si>
  <si>
    <t>Prototyping materials</t>
  </si>
  <si>
    <t>Convenings</t>
  </si>
  <si>
    <t>n/a</t>
  </si>
  <si>
    <t>Subcontractors</t>
  </si>
  <si>
    <t>Travel</t>
  </si>
  <si>
    <t>Other</t>
  </si>
  <si>
    <t>Phase 2 (November 2024 - April 2025)</t>
  </si>
  <si>
    <t>Event space</t>
  </si>
  <si>
    <t>Event materials</t>
  </si>
  <si>
    <t>Consultant</t>
  </si>
  <si>
    <t>Event travel</t>
  </si>
  <si>
    <t>Phase 3 (April 2025 - August 2025)</t>
  </si>
  <si>
    <t>Organization 1</t>
  </si>
  <si>
    <t>Organization 2</t>
  </si>
  <si>
    <t>Organization 3</t>
  </si>
  <si>
    <t>Phase 1 (April 2024 - October 2025)</t>
  </si>
  <si>
    <t>Phase 2 (November 2024 - March 2025)</t>
  </si>
  <si>
    <t>[Description of activities and relevance for meeting opportunity's goals]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</si>
</sst>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16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164" fontId="0" fillId="2" borderId="4" xfId="0" applyNumberFormat="1" applyFill="1" applyBorder="1"/>
    <xf numFmtId="0" fontId="0" fillId="2" borderId="4" xfId="0" applyFill="1" applyBorder="1"/>
    <xf numFmtId="0" fontId="0" fillId="2" borderId="5" xfId="0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49" fontId="0" fillId="0" borderId="0" xfId="0" applyNumberFormat="1" applyAlignment="1">
      <alignment wrapText="1"/>
    </xf>
    <xf numFmtId="0" fontId="1" fillId="4" borderId="0" xfId="0" applyFont="1" applyFill="1"/>
    <xf numFmtId="0" fontId="1" fillId="5" borderId="0" xfId="0" applyFont="1" applyFill="1"/>
    <xf numFmtId="164" fontId="1" fillId="5" borderId="0" xfId="0" applyNumberFormat="1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12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1" fillId="0" borderId="15" xfId="0" applyFont="1" applyBorder="1" applyAlignment="1">
      <alignment horizontal="center"/>
    </xf>
    <xf numFmtId="49" fontId="0" fillId="0" borderId="12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6" borderId="0" xfId="0" applyFont="1" applyFill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0" fillId="6" borderId="0" xfId="0" applyFill="1"/>
    <xf numFmtId="0" fontId="0" fillId="0" borderId="0" xfId="0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</cellXfs>
  <cellStyles count="1">
    <cellStyle name="Normal" xfId="0" builtinId="0"/>
  </cellStyles>
  <dxfs count="141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&quot;$&quot;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E9AD5AD-4B3A-4BB6-8E07-8E9DC9600442}" name="Table19" displayName="Table19" ref="B8:E14" totalsRowShown="0" headerRowDxfId="140" dataDxfId="138" headerRowBorderDxfId="139" tableBorderDxfId="137" totalsRowBorderDxfId="136">
  <autoFilter ref="B8:E14" xr:uid="{47513F58-7404-4A85-915C-F55FB3E49971}"/>
  <tableColumns count="4">
    <tableColumn id="1" xr3:uid="{6FAEE6F7-2C4E-4B3B-B2E1-599D9C1E5FA9}" name="Project Activity / Milestone" dataDxfId="135"/>
    <tableColumn id="2" xr3:uid="{D7222BA5-C614-45EC-9888-5D2A97B3D9C9}" name="Cost Quantity (firm fixed cost)" dataDxfId="134"/>
    <tableColumn id="3" xr3:uid="{D396C206-055C-4170-A9C9-151482397D8B}" name="Timeline of Expenditure" dataDxfId="133"/>
    <tableColumn id="4" xr3:uid="{F200B386-8004-4389-95A4-315C895B9A97}" name="Description and Justification" dataDxfId="13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1A022E2-CB98-4FD1-BBC8-5A1A7D0BBA7E}" name="Table1924" displayName="Table1924" ref="H8:K14" totalsRowShown="0" headerRowDxfId="131" dataDxfId="129" headerRowBorderDxfId="130" tableBorderDxfId="128" totalsRowBorderDxfId="127">
  <autoFilter ref="H8:K14" xr:uid="{31A022E2-CB98-4FD1-BBC8-5A1A7D0BBA7E}"/>
  <tableColumns count="4">
    <tableColumn id="1" xr3:uid="{39197485-6B47-4210-8C95-1487084A6FAD}" name="Project Activity/Milestone" dataDxfId="126"/>
    <tableColumn id="2" xr3:uid="{EC23E997-F36A-402B-B67F-643E6D6EF724}" name="Cost Quantity (firm fixed cost)" dataDxfId="125"/>
    <tableColumn id="3" xr3:uid="{C930FF43-CB8C-47A5-B3B7-DC470861C33D}" name="Timeline of Expenditure" dataDxfId="124"/>
    <tableColumn id="4" xr3:uid="{081FC683-BAA9-4B79-B024-566080DFF75E}" name="Description and Justification" dataDxfId="12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2FFF5DB-49E2-490D-A90A-D46770E4EDC6}" name="Table15" displayName="Table15" ref="B8:F14" totalsRowShown="0" headerRowDxfId="122" dataDxfId="120" headerRowBorderDxfId="121" tableBorderDxfId="119" totalsRowBorderDxfId="118">
  <autoFilter ref="B8:F14" xr:uid="{E2FFF5DB-49E2-490D-A90A-D46770E4EDC6}"/>
  <tableColumns count="5">
    <tableColumn id="1" xr3:uid="{FB527553-66FC-41D2-AFBA-5B165FCEF4EF}" name="Organization" dataDxfId="117"/>
    <tableColumn id="2" xr3:uid="{A991C472-8A06-4890-BEDF-9B636DFC961A}" name="Cost Quantity" dataDxfId="116"/>
    <tableColumn id="3" xr3:uid="{E11E0678-0B49-4B0C-ADEF-675ACE263A75}" name="Role" dataDxfId="115"/>
    <tableColumn id="4" xr3:uid="{B24F0A42-53BC-4059-AC39-6383B08FBF5B}" name="Associated Deliverables" dataDxfId="114"/>
    <tableColumn id="5" xr3:uid="{F1DF7CF7-ECB2-4A68-9976-9772E2F810CC}" name="Description and Justification" dataDxfId="11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CF37908-37A9-4EC1-8196-7E7E100DE03C}" name="Table1523" displayName="Table1523" ref="I8:M14" totalsRowShown="0" headerRowDxfId="112" dataDxfId="110" headerRowBorderDxfId="111" tableBorderDxfId="109" totalsRowBorderDxfId="108">
  <autoFilter ref="I8:M14" xr:uid="{CCF37908-37A9-4EC1-8196-7E7E100DE03C}"/>
  <tableColumns count="5">
    <tableColumn id="1" xr3:uid="{620CF743-93AB-4717-9963-DC896B73E590}" name="Organization" dataDxfId="107"/>
    <tableColumn id="2" xr3:uid="{D0D41282-AC6B-4B47-BBB7-E0DFAEF7A8DB}" name="Cost Quantity" dataDxfId="106"/>
    <tableColumn id="3" xr3:uid="{4A19A6F5-70BD-48D2-A89D-F0CC21E07ABC}" name="Role" dataDxfId="105"/>
    <tableColumn id="4" xr3:uid="{2D3CE63B-E0C1-417B-9597-FFADC9A5BA0F}" name="Associated Deliverables" dataDxfId="104"/>
    <tableColumn id="5" xr3:uid="{BF525215-7A2E-45ED-8ECE-83DD9DBB17C4}" name="Description and Justification" dataDxfId="10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6DC62A-1DD3-49A0-B06A-F798A6D578A9}" name="Table152" displayName="Table152" ref="H9:K14" totalsRowShown="0" headerRowDxfId="102" dataDxfId="100" headerRowBorderDxfId="101" tableBorderDxfId="99" totalsRowBorderDxfId="98">
  <autoFilter ref="H9:K14" xr:uid="{E2FFF5DB-49E2-490D-A90A-D46770E4EDC6}"/>
  <tableColumns count="4">
    <tableColumn id="1" xr3:uid="{3BA71936-762B-4596-8692-0004B5262826}" name="Project Activity / Milestone" dataDxfId="97"/>
    <tableColumn id="2" xr3:uid="{47FB7E74-D6EB-472D-BEC4-D892CABEAC16}" name="Cost Quantity (firm fixed cost)" dataDxfId="96"/>
    <tableColumn id="3" xr3:uid="{8636E728-38C8-40D8-98C3-8173F05ECC35}" name="Timeline of Expenditure" dataDxfId="95"/>
    <tableColumn id="4" xr3:uid="{94030FD0-1F7F-4AD0-B0B1-47CEA7825C79}" name="Description and Justification" dataDxfId="9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AB72BAC-052C-4000-AA0F-AC0FDEC2D9D7}" name="Table15217" displayName="Table15217" ref="B9:E14" totalsRowShown="0" headerRowDxfId="93" dataDxfId="91" headerRowBorderDxfId="92" tableBorderDxfId="90" totalsRowBorderDxfId="89">
  <autoFilter ref="B9:E14" xr:uid="{CAB72BAC-052C-4000-AA0F-AC0FDEC2D9D7}"/>
  <tableColumns count="4">
    <tableColumn id="1" xr3:uid="{EAC5F5AD-654E-432F-9D24-43A5B63A7EC8}" name="Project Activity / Milestone" dataDxfId="88"/>
    <tableColumn id="2" xr3:uid="{877018F1-BF89-4F81-A5D2-3553EA8BA30F}" name="Cost Quantity (firm fixed cost)" dataDxfId="87"/>
    <tableColumn id="3" xr3:uid="{FAE437B5-5DF4-461B-9EA7-E73D2DC5FF3B}" name="Timeline of Expenditure" dataDxfId="86"/>
    <tableColumn id="4" xr3:uid="{CF7AD2C4-E005-4A09-A665-736670E3FF1C}" name="Description and Justification" dataDxfId="8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6F95BE4-19DF-498B-8433-EAC2637C64DD}" name="Table1521719" displayName="Table1521719" ref="B19:E24" totalsRowShown="0" headerRowDxfId="84" dataDxfId="82" headerRowBorderDxfId="83" tableBorderDxfId="81" totalsRowBorderDxfId="80">
  <autoFilter ref="B19:E24" xr:uid="{B6F95BE4-19DF-498B-8433-EAC2637C64DD}"/>
  <tableColumns count="4">
    <tableColumn id="1" xr3:uid="{FB2F073B-AB02-43BE-8BCF-1EA7C4ABF078}" name="Project Activity / Milestone" dataDxfId="79"/>
    <tableColumn id="2" xr3:uid="{F7A50CD3-684F-44E2-90F7-3174E33B0FCC}" name="Cost Quantity (firm fixed cost)" dataDxfId="78"/>
    <tableColumn id="3" xr3:uid="{0CD23835-970C-4ABD-865B-805B89EB2A49}" name="Timeline of Expenditure" dataDxfId="77"/>
    <tableColumn id="4" xr3:uid="{1D1C2EC3-4EEB-4E38-BDEB-EB55E31FB085}" name="Description and Justification" dataDxfId="7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E8559F7-7B3F-4682-86E6-AE8192B40936}" name="Table152171920" displayName="Table152171920" ref="B29:E34" totalsRowShown="0" headerRowDxfId="75" dataDxfId="73" headerRowBorderDxfId="74" tableBorderDxfId="72" totalsRowBorderDxfId="71">
  <autoFilter ref="B29:E34" xr:uid="{4E8559F7-7B3F-4682-86E6-AE8192B40936}"/>
  <tableColumns count="4">
    <tableColumn id="1" xr3:uid="{1EA280D6-4964-4EA8-9D10-0E3A1FC318DE}" name="Project Activity / Milestone" dataDxfId="70"/>
    <tableColumn id="2" xr3:uid="{61E1CC1A-0721-4501-A80D-2CA324A122CC}" name="Cost Quantity (firm fixed cost)" dataDxfId="69"/>
    <tableColumn id="3" xr3:uid="{A9A374F8-C388-4EED-85E1-1065F74B3DD7}" name="Timeline of Expenditure" dataDxfId="68"/>
    <tableColumn id="4" xr3:uid="{661E3053-F3DE-4517-8D37-B32D6DA1FB10}" name="Description and Justification" dataDxfId="6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DE7FEE6-291F-41A8-A395-029DC9741170}" name="Table15217192018" displayName="Table15217192018" ref="B39:E44" totalsRowShown="0" headerRowDxfId="66" dataDxfId="64" headerRowBorderDxfId="65" tableBorderDxfId="63" totalsRowBorderDxfId="62">
  <autoFilter ref="B39:E44" xr:uid="{9DE7FEE6-291F-41A8-A395-029DC9741170}"/>
  <tableColumns count="4">
    <tableColumn id="1" xr3:uid="{164B8231-984E-4B32-B546-1762D6CC62C7}" name="Project Activity / Milestone" dataDxfId="61"/>
    <tableColumn id="2" xr3:uid="{9E1B565F-FE22-4A7A-85B7-6CAE7D5370C2}" name="Cost Quantity (firm fixed cost)" dataDxfId="60"/>
    <tableColumn id="3" xr3:uid="{826FB233-142B-4EA4-AB29-DDC4AEB452C4}" name="Timeline of Expenditure" dataDxfId="59"/>
    <tableColumn id="4" xr3:uid="{DA7529F1-E4AF-42E5-97AE-18F1CEC7258A}" name="Description and Justification" dataDxfId="5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1F2B445-7C9A-4B4A-899B-DBDAD9D613D2}" name="Table15217192021" displayName="Table15217192021" ref="B49:E54" totalsRowShown="0" headerRowDxfId="57" dataDxfId="55" headerRowBorderDxfId="56" tableBorderDxfId="54" totalsRowBorderDxfId="53">
  <autoFilter ref="B49:E54" xr:uid="{E1F2B445-7C9A-4B4A-899B-DBDAD9D613D2}"/>
  <tableColumns count="4">
    <tableColumn id="1" xr3:uid="{91DA0B64-93A8-4D7B-A810-771B7754E775}" name="Project Activity / Milestone" dataDxfId="52"/>
    <tableColumn id="2" xr3:uid="{34D73EED-D215-43F1-B9E1-EB78033ECE7A}" name="Cost Quantity (firm fixed cost)" dataDxfId="51"/>
    <tableColumn id="3" xr3:uid="{ECE8114B-45C1-4004-BE40-D50224F546DB}" name="Timeline of Expenditure" dataDxfId="50"/>
    <tableColumn id="4" xr3:uid="{9C96337D-2E70-4DFD-B27F-3249AFBEFC4B}" name="Description and Justification" dataDxfId="4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E2A2BD6-FA09-4B3B-89C5-311BF61D60B6}" name="Table1521719202122" displayName="Table1521719202122" ref="B59:E64" totalsRowShown="0" headerRowDxfId="48" dataDxfId="46" headerRowBorderDxfId="47" tableBorderDxfId="45" totalsRowBorderDxfId="44">
  <autoFilter ref="B59:E64" xr:uid="{6E2A2BD6-FA09-4B3B-89C5-311BF61D60B6}"/>
  <tableColumns count="4">
    <tableColumn id="1" xr3:uid="{5788B7D0-5ECC-4EDA-AF48-C6BC3DC8DF89}" name="Project Activity / Milestone" dataDxfId="43"/>
    <tableColumn id="2" xr3:uid="{D2829D4D-3C31-4565-B031-B9FE42DCEEEC}" name="Cost Quantity (firm fixed cost)" dataDxfId="42"/>
    <tableColumn id="3" xr3:uid="{98E71011-EFEA-4656-8502-48340D2FA32A}" name="Timeline of Expenditure" dataDxfId="41"/>
    <tableColumn id="4" xr3:uid="{AE473AAC-55BE-4B0A-9EB7-E83BC48D3AC8}" name="Description and Justification" dataDxfId="4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0DC2DF-9851-4B6B-8CDC-6F002FF24884}" name="Table2" displayName="Table2" ref="B9:F25" totalsRowShown="0" headerRowDxfId="39">
  <autoFilter ref="B9:F25" xr:uid="{470DC2DF-9851-4B6B-8CDC-6F002FF24884}"/>
  <tableColumns count="5">
    <tableColumn id="1" xr3:uid="{0D55C665-2E7D-48E3-A6A1-1813C987ABBE}" name="Cost Category "/>
    <tableColumn id="2" xr3:uid="{22AE1F36-77B7-489B-8FE7-F509A86A0864}" name="Item"/>
    <tableColumn id="3" xr3:uid="{1A233EEA-36E1-4D1D-8150-CF49AEBB0579}" name="Cost Quantity" dataDxfId="38"/>
    <tableColumn id="4" xr3:uid="{6EC710F4-BC84-49CB-A16B-E9A6F0A2EFE8}" name="Associated Project Milestones"/>
    <tableColumn id="5" xr3:uid="{3492E01D-526A-44CE-9F93-C102EC901D1E}" name="Description and Justificatio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40463D3-C54A-408C-A5AC-A1CAAA46A966}" name="Table3" displayName="Table3" ref="B29:F45" totalsRowShown="0" headerRowDxfId="37">
  <autoFilter ref="B29:F45" xr:uid="{940463D3-C54A-408C-A5AC-A1CAAA46A966}"/>
  <tableColumns count="5">
    <tableColumn id="1" xr3:uid="{C88D7A01-094A-436C-8E01-61286FD5A21D}" name="Cost Category "/>
    <tableColumn id="2" xr3:uid="{AD91E33D-692D-462A-9752-199BE895128C}" name="Item"/>
    <tableColumn id="3" xr3:uid="{32EA3C99-3FE8-4DAF-9C8F-F941BC0846C7}" name="Cost Quantity" dataDxfId="36"/>
    <tableColumn id="4" xr3:uid="{F5C902D3-6E39-420A-B512-90DAD22F9FC9}" name="Associated Project Milestones"/>
    <tableColumn id="5" xr3:uid="{389AE313-F9FB-4CC0-805E-CA2D3AAF69A9}" name="Description and Justification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F020984-89F9-456E-AE13-B17C621009E0}" name="Table4" displayName="Table4" ref="B50:F66" totalsRowShown="0" headerRowDxfId="35">
  <autoFilter ref="B50:F66" xr:uid="{EF020984-89F9-456E-AE13-B17C621009E0}"/>
  <tableColumns count="5">
    <tableColumn id="1" xr3:uid="{3B3202BB-5056-49B9-B001-6311E1A7F538}" name="Cost Category "/>
    <tableColumn id="2" xr3:uid="{0A9F81ED-199D-4C89-9F3C-4285C49B2860}" name="Item"/>
    <tableColumn id="3" xr3:uid="{F418F757-1E21-4576-B90C-1542202F0281}" name="Cost Quantity" dataDxfId="34"/>
    <tableColumn id="4" xr3:uid="{86EA77B0-CCBA-486D-8B62-D2A2658A6B93}" name="Associated Project Milestones"/>
    <tableColumn id="5" xr3:uid="{3013CC90-A22E-4B4A-B629-506ADA33C6A5}" name="Description and Justification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F0CCD73-CFF9-4053-A234-1315E6B47AB7}" name="Table26" displayName="Table26" ref="C9:G25" totalsRowShown="0" headerRowDxfId="33">
  <autoFilter ref="C9:G25" xr:uid="{4F0CCD73-CFF9-4053-A234-1315E6B47AB7}"/>
  <tableColumns count="5">
    <tableColumn id="1" xr3:uid="{84A765CA-231B-4A92-B2BC-3BB9EA847958}" name="Cost Category "/>
    <tableColumn id="2" xr3:uid="{5C5D4210-2CA0-49AB-A899-0D6A432D0B5A}" name="Item"/>
    <tableColumn id="3" xr3:uid="{46076F20-F214-43C8-A968-D7D374A7AD1E}" name="Cost Quantity" dataDxfId="32"/>
    <tableColumn id="4" xr3:uid="{4149AEB9-6499-43F6-8D9A-4E6C8E4E3A83}" name="Associated Project Milestones"/>
    <tableColumn id="5" xr3:uid="{840C9E98-8B8B-454C-80D1-B71AE3686744}" name="Description and Justification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0B0E7CD-A6C0-4AA6-B0BF-C858686A6156}" name="Table37" displayName="Table37" ref="C29:G45" totalsRowShown="0" headerRowDxfId="31">
  <autoFilter ref="C29:G45" xr:uid="{20B0E7CD-A6C0-4AA6-B0BF-C858686A6156}"/>
  <tableColumns count="5">
    <tableColumn id="1" xr3:uid="{9784A98B-BA14-485B-8ADD-4D39A977ED33}" name="Cost Category "/>
    <tableColumn id="2" xr3:uid="{83EFB7CF-176A-4AC1-B97D-8FDC3E15BBC8}" name="Item"/>
    <tableColumn id="3" xr3:uid="{A2FAE5C8-F501-4453-8E3E-768A02E514F7}" name="Cost Quantity" dataDxfId="30"/>
    <tableColumn id="4" xr3:uid="{9DE2B64E-3D57-4079-BA2F-3CBA749DC656}" name="Associated Project Milestones"/>
    <tableColumn id="5" xr3:uid="{131B8790-E11F-446E-9662-AC821A48C11E}" name="Description and Justification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82EBD11-0C67-4406-A56F-C603A7F1A994}" name="Table48" displayName="Table48" ref="C50:G66" totalsRowShown="0" headerRowDxfId="29">
  <autoFilter ref="C50:G66" xr:uid="{282EBD11-0C67-4406-A56F-C603A7F1A994}"/>
  <tableColumns count="5">
    <tableColumn id="1" xr3:uid="{713FBCBF-19EC-45FB-83CC-3858C2AE62F5}" name="Cost Category "/>
    <tableColumn id="2" xr3:uid="{4B4A17B9-348D-4027-8217-14799E6774D1}" name="Item"/>
    <tableColumn id="3" xr3:uid="{651EC58F-EC8F-477B-82C1-A46AC5617EAD}" name="Cost Quantity" dataDxfId="28"/>
    <tableColumn id="4" xr3:uid="{BC5E26F7-AB9E-48FC-97BB-72D071FF5E8A}" name="Associated Project Milestones"/>
    <tableColumn id="5" xr3:uid="{1CC12013-9589-4116-801A-4020B6990FDB}" name="Description and Justification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136627C-AB99-45C8-A056-E501F0B648C0}" name="Table2610" displayName="Table2610" ref="I9:M25" totalsRowShown="0" headerRowDxfId="27">
  <autoFilter ref="I9:M25" xr:uid="{3136627C-AB99-45C8-A056-E501F0B648C0}"/>
  <tableColumns count="5">
    <tableColumn id="1" xr3:uid="{CBE6125B-8F9F-4101-8A0E-75046614C09A}" name="Cost Category "/>
    <tableColumn id="2" xr3:uid="{1D8C121A-E9E7-41C2-B274-9E7EE6B7D2FF}" name="Item"/>
    <tableColumn id="3" xr3:uid="{51738747-76E7-4D77-99C7-D49EC884F76F}" name="Cost Quantity" dataDxfId="26"/>
    <tableColumn id="4" xr3:uid="{710F16CD-EF06-4EF3-94DA-FCEBE3621792}" name="Associated Project Milestones"/>
    <tableColumn id="5" xr3:uid="{43B43733-AC00-4100-8CE1-BDA709D533C3}" name="Description and Justification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D2E46C0-1164-4998-A95E-50B1769A52D4}" name="Table2611" displayName="Table2611" ref="I29:M45" totalsRowShown="0" headerRowDxfId="25">
  <autoFilter ref="I29:M45" xr:uid="{0D2E46C0-1164-4998-A95E-50B1769A52D4}"/>
  <tableColumns count="5">
    <tableColumn id="1" xr3:uid="{0776A95B-50EA-4C6D-AF60-686E495307EC}" name="Cost Category "/>
    <tableColumn id="2" xr3:uid="{C7EDF686-E825-4D8D-B164-3BC4044F3220}" name="Item"/>
    <tableColumn id="3" xr3:uid="{6D99DF83-F430-46E6-89A7-C6C579E43B25}" name="Cost Quantity" dataDxfId="24"/>
    <tableColumn id="4" xr3:uid="{937645AC-8F2B-4D5E-9ED8-C92C76023A5F}" name="Associated Project Milestones"/>
    <tableColumn id="5" xr3:uid="{A783CAB4-8040-42AD-84D1-105182905746}" name="Description and Justification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8223C69-0EC5-4F3A-9A21-0555F4FBE3FF}" name="Table2612" displayName="Table2612" ref="I50:M66" totalsRowShown="0" headerRowDxfId="23">
  <autoFilter ref="I50:M66" xr:uid="{68223C69-0EC5-4F3A-9A21-0555F4FBE3FF}"/>
  <tableColumns count="5">
    <tableColumn id="1" xr3:uid="{BD7702CE-C1D5-4622-9CB4-57CF854CB144}" name="Cost Category "/>
    <tableColumn id="2" xr3:uid="{48FBCF74-E5CB-46A8-A205-67E53724FD5A}" name="Item"/>
    <tableColumn id="3" xr3:uid="{926834BE-D16D-47C1-AB8B-B04BEA9BD540}" name="Cost Quantity" dataDxfId="22"/>
    <tableColumn id="4" xr3:uid="{5A9C114A-6C7E-43C6-AC1C-2D8638EE0670}" name="Associated Project Milestones"/>
    <tableColumn id="5" xr3:uid="{19C20F80-E87F-4163-9830-B2B46FB6AD71}" name="Description and Justification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5750DA5-4C64-4369-880B-7C4717EFC312}" name="Table261013" displayName="Table261013" ref="O9:S25" totalsRowShown="0" headerRowDxfId="21">
  <autoFilter ref="O9:S25" xr:uid="{85750DA5-4C64-4369-880B-7C4717EFC312}"/>
  <tableColumns count="5">
    <tableColumn id="1" xr3:uid="{E12A7BA0-A7C9-48ED-B75C-FD58EEF0B8F2}" name="Cost Category "/>
    <tableColumn id="2" xr3:uid="{96F2B399-2CA6-4068-832A-6192E31AEEAC}" name="Item"/>
    <tableColumn id="3" xr3:uid="{02DE6B67-D6A1-431D-A388-278F251AEC1F}" name="Cost Quantity" dataDxfId="20"/>
    <tableColumn id="4" xr3:uid="{4CFC2CD7-7634-4FC2-8FF1-88C7994543F7}" name="Associated Project Milestones"/>
    <tableColumn id="5" xr3:uid="{B7A2DC8C-3064-4430-885E-44F067529038}" name="Description and Justification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173B88-B387-45A3-9FE2-A10B73A5073B}" name="Table26101314" displayName="Table26101314" ref="O29:S45" totalsRowShown="0" headerRowDxfId="19">
  <autoFilter ref="O29:S45" xr:uid="{83173B88-B387-45A3-9FE2-A10B73A5073B}"/>
  <tableColumns count="5">
    <tableColumn id="1" xr3:uid="{C7549C8B-3177-42DC-93C2-08781B263A6F}" name="Cost Category "/>
    <tableColumn id="2" xr3:uid="{60DCD140-275F-4A42-B56B-D3BB58EB8885}" name="Item"/>
    <tableColumn id="3" xr3:uid="{8FB9E2CE-2FDB-4DC9-92D3-FA4B89A59AD0}" name="Cost Quantity" dataDxfId="18"/>
    <tableColumn id="4" xr3:uid="{FC76D3BF-994B-417A-86E5-D6CCD6A0739C}" name="Associated Project Milestones"/>
    <tableColumn id="5" xr3:uid="{918F3DEB-7755-4A9A-8EC0-E2515AB09BB9}" name="Description and Justification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4703BE6-AE99-460E-BAEF-F7FA5E628770}" name="Table26101315" displayName="Table26101315" ref="O50:S66" totalsRowShown="0" headerRowDxfId="17">
  <autoFilter ref="O50:S66" xr:uid="{84703BE6-AE99-460E-BAEF-F7FA5E628770}"/>
  <tableColumns count="5">
    <tableColumn id="1" xr3:uid="{FAAF5930-6E1F-4BB3-A7E5-7866E7213DC0}" name="Cost Category "/>
    <tableColumn id="2" xr3:uid="{47343E53-C4C9-4502-8DF8-E986F026A10D}" name="Item"/>
    <tableColumn id="3" xr3:uid="{54A5C5C4-6657-4BA4-9931-4600E34C3785}" name="Cost Quantity" dataDxfId="16"/>
    <tableColumn id="4" xr3:uid="{8FEC42E7-A1C1-4190-82EE-ED7D931C9C65}" name="Associated Project Milestones"/>
    <tableColumn id="5" xr3:uid="{F8524369-E64B-4BA7-9FE5-9D4FC546DDEB}" name="Description and Justifica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2" Type="http://schemas.openxmlformats.org/officeDocument/2006/relationships/table" Target="../tables/table5.xml"/><Relationship Id="rId1" Type="http://schemas.openxmlformats.org/officeDocument/2006/relationships/vmlDrawing" Target="../drawings/vmlDrawing3.vml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Relationship Id="rId9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table" Target="../tables/table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.xml"/><Relationship Id="rId3" Type="http://schemas.openxmlformats.org/officeDocument/2006/relationships/table" Target="../tables/table17.xml"/><Relationship Id="rId7" Type="http://schemas.openxmlformats.org/officeDocument/2006/relationships/table" Target="../tables/table21.xml"/><Relationship Id="rId2" Type="http://schemas.openxmlformats.org/officeDocument/2006/relationships/table" Target="../tables/table16.xml"/><Relationship Id="rId1" Type="http://schemas.openxmlformats.org/officeDocument/2006/relationships/table" Target="../tables/table15.xml"/><Relationship Id="rId6" Type="http://schemas.openxmlformats.org/officeDocument/2006/relationships/table" Target="../tables/table20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Relationship Id="rId9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CF077-7F72-42E9-8424-260769196CCF}">
  <dimension ref="B1:K77"/>
  <sheetViews>
    <sheetView tabSelected="1" zoomScaleNormal="100" workbookViewId="0">
      <selection activeCell="H23" sqref="H23"/>
    </sheetView>
  </sheetViews>
  <sheetFormatPr defaultRowHeight="15" x14ac:dyDescent="0.25"/>
  <cols>
    <col min="1" max="1" width="2.85546875" customWidth="1"/>
    <col min="2" max="2" width="35" customWidth="1"/>
    <col min="3" max="3" width="21.28515625" customWidth="1"/>
    <col min="4" max="4" width="32.140625" customWidth="1"/>
    <col min="5" max="5" width="43.7109375" customWidth="1"/>
    <col min="6" max="6" width="7.140625" customWidth="1"/>
    <col min="7" max="7" width="8.28515625" customWidth="1"/>
    <col min="8" max="8" width="32.85546875" bestFit="1" customWidth="1"/>
    <col min="9" max="9" width="12.7109375" bestFit="1" customWidth="1"/>
    <col min="10" max="10" width="25.5703125" bestFit="1" customWidth="1"/>
    <col min="11" max="11" width="32.85546875" customWidth="1"/>
  </cols>
  <sheetData>
    <row r="1" spans="2:11" ht="15.75" thickBot="1" x14ac:dyDescent="0.3"/>
    <row r="2" spans="2:11" x14ac:dyDescent="0.25">
      <c r="B2" s="12" t="s">
        <v>0</v>
      </c>
      <c r="C2" s="5" t="s">
        <v>1</v>
      </c>
      <c r="D2" s="6"/>
      <c r="H2" s="12" t="s">
        <v>0</v>
      </c>
      <c r="I2" s="5" t="s">
        <v>2</v>
      </c>
      <c r="J2" s="6"/>
    </row>
    <row r="3" spans="2:11" x14ac:dyDescent="0.25">
      <c r="B3" s="13" t="s">
        <v>3</v>
      </c>
      <c r="C3" s="7" t="s">
        <v>4</v>
      </c>
      <c r="D3" s="8"/>
      <c r="H3" s="13" t="s">
        <v>3</v>
      </c>
      <c r="I3" s="7" t="s">
        <v>5</v>
      </c>
      <c r="J3" s="8"/>
    </row>
    <row r="4" spans="2:11" x14ac:dyDescent="0.25">
      <c r="B4" s="13" t="s">
        <v>6</v>
      </c>
      <c r="C4" s="7" t="s">
        <v>7</v>
      </c>
      <c r="D4" s="8"/>
      <c r="H4" s="13" t="s">
        <v>6</v>
      </c>
      <c r="I4" s="7" t="s">
        <v>8</v>
      </c>
      <c r="J4" s="8"/>
    </row>
    <row r="5" spans="2:11" ht="15.75" thickBot="1" x14ac:dyDescent="0.3">
      <c r="B5" s="14" t="s">
        <v>9</v>
      </c>
      <c r="C5" s="9">
        <v>0</v>
      </c>
      <c r="D5" s="11"/>
      <c r="H5" s="14" t="s">
        <v>9</v>
      </c>
      <c r="I5" s="9">
        <v>1890000</v>
      </c>
      <c r="J5" s="11"/>
    </row>
    <row r="7" spans="2:11" x14ac:dyDescent="0.25">
      <c r="B7" s="1"/>
      <c r="H7" s="49" t="s">
        <v>10</v>
      </c>
    </row>
    <row r="8" spans="2:11" ht="60" x14ac:dyDescent="0.25">
      <c r="B8" s="41" t="s">
        <v>11</v>
      </c>
      <c r="C8" s="25" t="s">
        <v>12</v>
      </c>
      <c r="D8" s="26" t="s">
        <v>13</v>
      </c>
      <c r="E8" s="27" t="s">
        <v>14</v>
      </c>
      <c r="F8" s="45"/>
      <c r="H8" s="41" t="s">
        <v>15</v>
      </c>
      <c r="I8" s="25" t="s">
        <v>12</v>
      </c>
      <c r="J8" s="25" t="s">
        <v>13</v>
      </c>
      <c r="K8" s="27" t="s">
        <v>14</v>
      </c>
    </row>
    <row r="9" spans="2:11" ht="45" x14ac:dyDescent="0.25">
      <c r="B9" s="32" t="s">
        <v>16</v>
      </c>
      <c r="C9" s="21">
        <v>0</v>
      </c>
      <c r="D9" s="22" t="s">
        <v>17</v>
      </c>
      <c r="E9" s="28" t="s">
        <v>111</v>
      </c>
      <c r="F9" s="50"/>
      <c r="H9" s="32" t="s">
        <v>19</v>
      </c>
      <c r="I9" s="43">
        <v>150000</v>
      </c>
      <c r="J9" s="22" t="s">
        <v>20</v>
      </c>
      <c r="K9" s="28" t="s">
        <v>21</v>
      </c>
    </row>
    <row r="10" spans="2:11" ht="60" x14ac:dyDescent="0.25">
      <c r="B10" s="32" t="s">
        <v>22</v>
      </c>
      <c r="C10" s="21">
        <v>0</v>
      </c>
      <c r="D10" s="22" t="s">
        <v>17</v>
      </c>
      <c r="E10" s="28" t="s">
        <v>111</v>
      </c>
      <c r="F10" s="50"/>
      <c r="H10" s="32" t="s">
        <v>23</v>
      </c>
      <c r="I10" s="43">
        <v>500000</v>
      </c>
      <c r="J10" s="22" t="s">
        <v>24</v>
      </c>
      <c r="K10" s="28" t="s">
        <v>25</v>
      </c>
    </row>
    <row r="11" spans="2:11" ht="75" x14ac:dyDescent="0.25">
      <c r="B11" s="32" t="s">
        <v>26</v>
      </c>
      <c r="C11" s="21">
        <v>0</v>
      </c>
      <c r="D11" s="22" t="s">
        <v>17</v>
      </c>
      <c r="E11" s="28" t="s">
        <v>111</v>
      </c>
      <c r="F11" s="50"/>
      <c r="H11" s="32" t="s">
        <v>27</v>
      </c>
      <c r="I11" s="43">
        <v>975000</v>
      </c>
      <c r="J11" s="22" t="s">
        <v>28</v>
      </c>
      <c r="K11" s="28" t="s">
        <v>29</v>
      </c>
    </row>
    <row r="12" spans="2:11" ht="45" x14ac:dyDescent="0.25">
      <c r="B12" s="32" t="s">
        <v>30</v>
      </c>
      <c r="C12" s="21">
        <v>0</v>
      </c>
      <c r="D12" s="22" t="s">
        <v>17</v>
      </c>
      <c r="E12" s="28" t="s">
        <v>111</v>
      </c>
      <c r="F12" s="50"/>
      <c r="H12" s="32" t="s">
        <v>31</v>
      </c>
      <c r="I12" s="43">
        <v>125000</v>
      </c>
      <c r="J12" s="22" t="s">
        <v>32</v>
      </c>
      <c r="K12" s="28" t="s">
        <v>33</v>
      </c>
    </row>
    <row r="13" spans="2:11" ht="45" x14ac:dyDescent="0.25">
      <c r="B13" s="33" t="s">
        <v>34</v>
      </c>
      <c r="C13" s="21">
        <v>0</v>
      </c>
      <c r="D13" s="22" t="s">
        <v>17</v>
      </c>
      <c r="E13" s="28" t="s">
        <v>111</v>
      </c>
      <c r="F13" s="50"/>
      <c r="H13" s="32" t="s">
        <v>35</v>
      </c>
      <c r="I13" s="43">
        <v>125000</v>
      </c>
      <c r="J13" s="22" t="s">
        <v>8</v>
      </c>
      <c r="K13" s="28" t="s">
        <v>36</v>
      </c>
    </row>
    <row r="14" spans="2:11" ht="30" x14ac:dyDescent="0.25">
      <c r="B14" s="34" t="s">
        <v>37</v>
      </c>
      <c r="C14" s="29">
        <v>0</v>
      </c>
      <c r="D14" s="22" t="s">
        <v>17</v>
      </c>
      <c r="E14" s="28" t="s">
        <v>18</v>
      </c>
      <c r="F14" s="50"/>
      <c r="H14" s="42" t="s">
        <v>38</v>
      </c>
      <c r="I14" s="44">
        <v>15000</v>
      </c>
      <c r="J14" s="30" t="s">
        <v>39</v>
      </c>
      <c r="K14" s="31" t="s">
        <v>40</v>
      </c>
    </row>
    <row r="15" spans="2:11" x14ac:dyDescent="0.25">
      <c r="B15" s="20" t="s">
        <v>41</v>
      </c>
      <c r="C15" s="35">
        <f>SUM(C9:C14)</f>
        <v>0</v>
      </c>
      <c r="D15" s="15"/>
      <c r="E15" s="4"/>
      <c r="F15" s="4"/>
      <c r="H15" s="45" t="s">
        <v>41</v>
      </c>
      <c r="I15" s="48">
        <f>SUM(I9:I14)</f>
        <v>1890000</v>
      </c>
      <c r="J15" s="15"/>
      <c r="K15" s="4"/>
    </row>
    <row r="16" spans="2:11" x14ac:dyDescent="0.25">
      <c r="C16" s="2"/>
      <c r="D16" s="15"/>
      <c r="E16" s="4"/>
      <c r="F16" s="4"/>
    </row>
    <row r="17" spans="3:6" x14ac:dyDescent="0.25">
      <c r="C17" s="2"/>
      <c r="D17" s="15"/>
      <c r="E17" s="4"/>
      <c r="F17" s="4"/>
    </row>
    <row r="18" spans="3:6" x14ac:dyDescent="0.25">
      <c r="C18" s="2"/>
      <c r="D18" s="15"/>
      <c r="E18" s="4"/>
      <c r="F18" s="4"/>
    </row>
    <row r="19" spans="3:6" x14ac:dyDescent="0.25">
      <c r="C19" s="2"/>
      <c r="D19" s="15"/>
      <c r="E19" s="4"/>
      <c r="F19" s="4"/>
    </row>
    <row r="20" spans="3:6" x14ac:dyDescent="0.25">
      <c r="C20" s="2"/>
      <c r="D20" s="15"/>
      <c r="E20" s="4"/>
      <c r="F20" s="4"/>
    </row>
    <row r="21" spans="3:6" x14ac:dyDescent="0.25">
      <c r="C21" s="2"/>
      <c r="D21" s="15"/>
      <c r="E21" s="4"/>
      <c r="F21" s="4"/>
    </row>
    <row r="22" spans="3:6" x14ac:dyDescent="0.25">
      <c r="C22" s="2"/>
      <c r="D22" s="15"/>
      <c r="E22" s="4"/>
      <c r="F22" s="4"/>
    </row>
    <row r="23" spans="3:6" x14ac:dyDescent="0.25">
      <c r="C23" s="2"/>
      <c r="D23" s="15"/>
      <c r="E23" s="4"/>
      <c r="F23" s="4"/>
    </row>
    <row r="24" spans="3:6" x14ac:dyDescent="0.25">
      <c r="C24" s="2"/>
      <c r="D24" s="15"/>
      <c r="E24" s="4"/>
      <c r="F24" s="4"/>
    </row>
    <row r="25" spans="3:6" x14ac:dyDescent="0.25">
      <c r="C25" s="2"/>
      <c r="D25" s="15"/>
      <c r="E25" s="4"/>
      <c r="F25" s="4"/>
    </row>
    <row r="26" spans="3:6" x14ac:dyDescent="0.25">
      <c r="C26" s="2"/>
      <c r="D26" s="15"/>
      <c r="E26" s="4"/>
      <c r="F26" s="4"/>
    </row>
    <row r="27" spans="3:6" x14ac:dyDescent="0.25">
      <c r="C27" s="2"/>
      <c r="D27" s="15"/>
      <c r="E27" s="4"/>
      <c r="F27" s="4"/>
    </row>
    <row r="28" spans="3:6" x14ac:dyDescent="0.25">
      <c r="C28" s="2"/>
      <c r="D28" s="15"/>
      <c r="E28" s="4"/>
      <c r="F28" s="4"/>
    </row>
    <row r="29" spans="3:6" x14ac:dyDescent="0.25">
      <c r="C29" s="2"/>
      <c r="D29" s="15"/>
      <c r="E29" s="4"/>
      <c r="F29" s="4"/>
    </row>
    <row r="30" spans="3:6" x14ac:dyDescent="0.25">
      <c r="C30" s="2"/>
      <c r="D30" s="15"/>
      <c r="E30" s="4"/>
      <c r="F30" s="4"/>
    </row>
    <row r="31" spans="3:6" x14ac:dyDescent="0.25">
      <c r="C31" s="2"/>
      <c r="D31" s="15"/>
      <c r="E31" s="4"/>
      <c r="F31" s="4"/>
    </row>
    <row r="32" spans="3:6" x14ac:dyDescent="0.25">
      <c r="C32" s="2"/>
      <c r="D32" s="15"/>
      <c r="E32" s="4"/>
      <c r="F32" s="4"/>
    </row>
    <row r="33" spans="4:6" x14ac:dyDescent="0.25">
      <c r="D33" s="15"/>
      <c r="E33" s="4"/>
      <c r="F33" s="4"/>
    </row>
    <row r="34" spans="4:6" x14ac:dyDescent="0.25">
      <c r="D34" s="15"/>
      <c r="E34" s="4"/>
      <c r="F34" s="4"/>
    </row>
    <row r="35" spans="4:6" x14ac:dyDescent="0.25">
      <c r="D35" s="15"/>
      <c r="E35" s="4"/>
      <c r="F35" s="4"/>
    </row>
    <row r="36" spans="4:6" x14ac:dyDescent="0.25">
      <c r="D36" s="15"/>
      <c r="E36" s="4"/>
      <c r="F36" s="4"/>
    </row>
    <row r="37" spans="4:6" x14ac:dyDescent="0.25">
      <c r="D37" s="15"/>
      <c r="E37" s="4"/>
      <c r="F37" s="4"/>
    </row>
    <row r="38" spans="4:6" x14ac:dyDescent="0.25">
      <c r="D38" s="15"/>
      <c r="E38" s="4"/>
      <c r="F38" s="4"/>
    </row>
    <row r="39" spans="4:6" x14ac:dyDescent="0.25">
      <c r="D39" s="15"/>
      <c r="E39" s="4"/>
      <c r="F39" s="4"/>
    </row>
    <row r="40" spans="4:6" x14ac:dyDescent="0.25">
      <c r="D40" s="15"/>
      <c r="E40" s="4"/>
      <c r="F40" s="4"/>
    </row>
    <row r="41" spans="4:6" x14ac:dyDescent="0.25">
      <c r="D41" s="15"/>
      <c r="E41" s="4"/>
      <c r="F41" s="4"/>
    </row>
    <row r="42" spans="4:6" x14ac:dyDescent="0.25">
      <c r="D42" s="15"/>
      <c r="E42" s="4"/>
      <c r="F42" s="4"/>
    </row>
    <row r="43" spans="4:6" x14ac:dyDescent="0.25">
      <c r="D43" s="15"/>
      <c r="E43" s="4"/>
      <c r="F43" s="4"/>
    </row>
    <row r="44" spans="4:6" x14ac:dyDescent="0.25">
      <c r="D44" s="15"/>
      <c r="E44" s="4"/>
      <c r="F44" s="4"/>
    </row>
    <row r="45" spans="4:6" x14ac:dyDescent="0.25">
      <c r="D45" s="15"/>
      <c r="E45" s="4"/>
      <c r="F45" s="4"/>
    </row>
    <row r="46" spans="4:6" x14ac:dyDescent="0.25">
      <c r="D46" s="15"/>
      <c r="E46" s="4"/>
      <c r="F46" s="4"/>
    </row>
    <row r="47" spans="4:6" x14ac:dyDescent="0.25">
      <c r="D47" s="15"/>
      <c r="E47" s="4"/>
      <c r="F47" s="4"/>
    </row>
    <row r="48" spans="4:6" x14ac:dyDescent="0.25">
      <c r="D48" s="15"/>
      <c r="E48" s="4"/>
      <c r="F48" s="4"/>
    </row>
    <row r="49" spans="4:6" x14ac:dyDescent="0.25">
      <c r="D49" s="15"/>
      <c r="E49" s="4"/>
      <c r="F49" s="4"/>
    </row>
    <row r="50" spans="4:6" x14ac:dyDescent="0.25">
      <c r="D50" s="15"/>
      <c r="E50" s="4"/>
      <c r="F50" s="4"/>
    </row>
    <row r="51" spans="4:6" x14ac:dyDescent="0.25">
      <c r="D51" s="15"/>
      <c r="E51" s="4"/>
      <c r="F51" s="4"/>
    </row>
    <row r="52" spans="4:6" x14ac:dyDescent="0.25">
      <c r="D52" s="15"/>
      <c r="E52" s="4"/>
      <c r="F52" s="4"/>
    </row>
    <row r="53" spans="4:6" x14ac:dyDescent="0.25">
      <c r="D53" s="15"/>
      <c r="E53" s="4"/>
      <c r="F53" s="4"/>
    </row>
    <row r="54" spans="4:6" x14ac:dyDescent="0.25">
      <c r="D54" s="15"/>
      <c r="E54" s="4"/>
      <c r="F54" s="4"/>
    </row>
    <row r="55" spans="4:6" x14ac:dyDescent="0.25">
      <c r="D55" s="15"/>
      <c r="E55" s="4"/>
      <c r="F55" s="4"/>
    </row>
    <row r="56" spans="4:6" x14ac:dyDescent="0.25">
      <c r="D56" s="15"/>
      <c r="E56" s="4"/>
      <c r="F56" s="4"/>
    </row>
    <row r="57" spans="4:6" x14ac:dyDescent="0.25">
      <c r="D57" s="3"/>
      <c r="E57" s="4"/>
      <c r="F57" s="4"/>
    </row>
    <row r="58" spans="4:6" x14ac:dyDescent="0.25">
      <c r="D58" s="3"/>
      <c r="E58" s="4"/>
      <c r="F58" s="4"/>
    </row>
    <row r="59" spans="4:6" x14ac:dyDescent="0.25">
      <c r="D59" s="3"/>
      <c r="E59" s="4"/>
      <c r="F59" s="4"/>
    </row>
    <row r="60" spans="4:6" x14ac:dyDescent="0.25">
      <c r="D60" s="3"/>
      <c r="E60" s="4"/>
      <c r="F60" s="4"/>
    </row>
    <row r="61" spans="4:6" x14ac:dyDescent="0.25">
      <c r="D61" s="3"/>
      <c r="E61" s="4"/>
      <c r="F61" s="4"/>
    </row>
    <row r="62" spans="4:6" x14ac:dyDescent="0.25">
      <c r="D62" s="3"/>
      <c r="E62" s="4"/>
      <c r="F62" s="4"/>
    </row>
    <row r="63" spans="4:6" x14ac:dyDescent="0.25">
      <c r="D63" s="3"/>
      <c r="E63" s="4"/>
      <c r="F63" s="4"/>
    </row>
    <row r="64" spans="4:6" x14ac:dyDescent="0.25">
      <c r="D64" s="3"/>
      <c r="E64" s="4"/>
      <c r="F64" s="4"/>
    </row>
    <row r="65" spans="4:6" x14ac:dyDescent="0.25">
      <c r="D65" s="3"/>
      <c r="E65" s="4"/>
      <c r="F65" s="4"/>
    </row>
    <row r="66" spans="4:6" x14ac:dyDescent="0.25">
      <c r="D66" s="3"/>
      <c r="E66" s="4"/>
      <c r="F66" s="4"/>
    </row>
    <row r="67" spans="4:6" x14ac:dyDescent="0.25">
      <c r="D67" s="3"/>
      <c r="E67" s="4"/>
      <c r="F67" s="4"/>
    </row>
    <row r="68" spans="4:6" x14ac:dyDescent="0.25">
      <c r="D68" s="3"/>
      <c r="E68" s="4"/>
      <c r="F68" s="4"/>
    </row>
    <row r="69" spans="4:6" x14ac:dyDescent="0.25">
      <c r="D69" s="3"/>
      <c r="E69" s="4"/>
      <c r="F69" s="4"/>
    </row>
    <row r="70" spans="4:6" x14ac:dyDescent="0.25">
      <c r="D70" s="3"/>
      <c r="E70" s="4"/>
      <c r="F70" s="4"/>
    </row>
    <row r="71" spans="4:6" x14ac:dyDescent="0.25">
      <c r="D71" s="3"/>
      <c r="E71" s="4"/>
      <c r="F71" s="4"/>
    </row>
    <row r="72" spans="4:6" x14ac:dyDescent="0.25">
      <c r="D72" s="3"/>
      <c r="E72" s="4"/>
      <c r="F72" s="4"/>
    </row>
    <row r="73" spans="4:6" x14ac:dyDescent="0.25">
      <c r="E73" s="4"/>
      <c r="F73" s="4"/>
    </row>
    <row r="74" spans="4:6" x14ac:dyDescent="0.25">
      <c r="E74" s="4"/>
      <c r="F74" s="4"/>
    </row>
    <row r="75" spans="4:6" x14ac:dyDescent="0.25">
      <c r="E75" s="4"/>
      <c r="F75" s="4"/>
    </row>
    <row r="76" spans="4:6" x14ac:dyDescent="0.25">
      <c r="E76" s="4"/>
      <c r="F76" s="4"/>
    </row>
    <row r="77" spans="4:6" x14ac:dyDescent="0.25">
      <c r="E77" s="4"/>
      <c r="F77" s="4"/>
    </row>
  </sheetData>
  <conditionalFormatting sqref="C5">
    <cfRule type="expression" dxfId="15" priority="15">
      <formula>$C$5=$C$15</formula>
    </cfRule>
    <cfRule type="expression" dxfId="14" priority="16">
      <formula>$C$5&lt;&gt;$C$15</formula>
    </cfRule>
  </conditionalFormatting>
  <conditionalFormatting sqref="I5">
    <cfRule type="expression" dxfId="13" priority="1">
      <formula>$I$5=SUM($I$15)</formula>
    </cfRule>
    <cfRule type="expression" dxfId="12" priority="2">
      <formula>$I$5&lt;&gt;SUM($I$15)</formula>
    </cfRule>
  </conditionalFormatting>
  <pageMargins left="0.7" right="0.7" top="0.75" bottom="0.75" header="0.3" footer="0.3"/>
  <legacy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3D04-1823-4652-8900-81B2B8B1511D}">
  <dimension ref="B1:M69"/>
  <sheetViews>
    <sheetView topLeftCell="E1" workbookViewId="0">
      <selection activeCell="F8" sqref="F8"/>
    </sheetView>
  </sheetViews>
  <sheetFormatPr defaultRowHeight="15" x14ac:dyDescent="0.25"/>
  <cols>
    <col min="1" max="1" width="3.140625" customWidth="1"/>
    <col min="2" max="2" width="20.85546875" customWidth="1"/>
    <col min="3" max="3" width="18.85546875" customWidth="1"/>
    <col min="4" max="4" width="29" customWidth="1"/>
    <col min="5" max="5" width="37.5703125" customWidth="1"/>
    <col min="6" max="6" width="42.28515625" customWidth="1"/>
    <col min="9" max="9" width="21.7109375" customWidth="1"/>
    <col min="10" max="10" width="16.85546875" bestFit="1" customWidth="1"/>
    <col min="11" max="11" width="21" bestFit="1" customWidth="1"/>
    <col min="12" max="12" width="25.28515625" bestFit="1" customWidth="1"/>
    <col min="13" max="13" width="29.28515625" bestFit="1" customWidth="1"/>
  </cols>
  <sheetData>
    <row r="1" spans="2:13" ht="15.75" thickBot="1" x14ac:dyDescent="0.3"/>
    <row r="2" spans="2:13" x14ac:dyDescent="0.25">
      <c r="B2" s="12" t="s">
        <v>0</v>
      </c>
      <c r="C2" s="5" t="s">
        <v>1</v>
      </c>
      <c r="D2" s="6"/>
      <c r="I2" s="12" t="s">
        <v>0</v>
      </c>
      <c r="J2" s="5" t="s">
        <v>2</v>
      </c>
      <c r="K2" s="6"/>
    </row>
    <row r="3" spans="2:13" x14ac:dyDescent="0.25">
      <c r="B3" s="13" t="s">
        <v>3</v>
      </c>
      <c r="C3" s="7" t="s">
        <v>4</v>
      </c>
      <c r="D3" s="8"/>
      <c r="I3" s="13" t="s">
        <v>3</v>
      </c>
      <c r="J3" s="7" t="s">
        <v>5</v>
      </c>
      <c r="K3" s="8"/>
    </row>
    <row r="4" spans="2:13" x14ac:dyDescent="0.25">
      <c r="B4" s="13" t="s">
        <v>6</v>
      </c>
      <c r="C4" s="7" t="s">
        <v>7</v>
      </c>
      <c r="D4" s="8"/>
      <c r="I4" s="13" t="s">
        <v>6</v>
      </c>
      <c r="J4" s="7" t="s">
        <v>8</v>
      </c>
      <c r="K4" s="8"/>
    </row>
    <row r="5" spans="2:13" ht="15.75" thickBot="1" x14ac:dyDescent="0.3">
      <c r="B5" s="14" t="s">
        <v>9</v>
      </c>
      <c r="C5" s="9">
        <v>0</v>
      </c>
      <c r="D5" s="11"/>
      <c r="I5" s="14" t="s">
        <v>9</v>
      </c>
      <c r="J5" s="9">
        <v>1890000</v>
      </c>
      <c r="K5" s="11"/>
    </row>
    <row r="7" spans="2:13" x14ac:dyDescent="0.25">
      <c r="B7" s="1"/>
      <c r="I7" s="49" t="s">
        <v>10</v>
      </c>
    </row>
    <row r="8" spans="2:13" s="19" customFormat="1" x14ac:dyDescent="0.25">
      <c r="B8" s="24" t="s">
        <v>42</v>
      </c>
      <c r="C8" s="26" t="s">
        <v>43</v>
      </c>
      <c r="D8" s="26" t="s">
        <v>44</v>
      </c>
      <c r="E8" s="26" t="s">
        <v>45</v>
      </c>
      <c r="F8" s="36" t="s">
        <v>14</v>
      </c>
      <c r="I8" s="41" t="s">
        <v>42</v>
      </c>
      <c r="J8" s="25" t="s">
        <v>43</v>
      </c>
      <c r="K8" s="25" t="s">
        <v>44</v>
      </c>
      <c r="L8" s="25" t="s">
        <v>45</v>
      </c>
      <c r="M8" s="27" t="s">
        <v>14</v>
      </c>
    </row>
    <row r="9" spans="2:13" ht="60" x14ac:dyDescent="0.25">
      <c r="B9" s="33" t="s">
        <v>46</v>
      </c>
      <c r="C9" s="21">
        <v>0</v>
      </c>
      <c r="D9" s="37" t="s">
        <v>47</v>
      </c>
      <c r="E9" s="23" t="s">
        <v>48</v>
      </c>
      <c r="F9" s="28" t="s">
        <v>49</v>
      </c>
      <c r="I9" s="32" t="s">
        <v>46</v>
      </c>
      <c r="J9" s="43">
        <v>600000</v>
      </c>
      <c r="K9" s="22" t="s">
        <v>50</v>
      </c>
      <c r="L9" s="23" t="s">
        <v>51</v>
      </c>
      <c r="M9" s="28" t="s">
        <v>52</v>
      </c>
    </row>
    <row r="10" spans="2:13" ht="60" x14ac:dyDescent="0.25">
      <c r="B10" s="33" t="s">
        <v>53</v>
      </c>
      <c r="C10" s="21">
        <v>0</v>
      </c>
      <c r="D10" s="37" t="s">
        <v>54</v>
      </c>
      <c r="E10" s="23" t="s">
        <v>48</v>
      </c>
      <c r="F10" s="28" t="s">
        <v>49</v>
      </c>
      <c r="I10" s="32" t="s">
        <v>53</v>
      </c>
      <c r="J10" s="43">
        <v>215000</v>
      </c>
      <c r="K10" s="22" t="s">
        <v>55</v>
      </c>
      <c r="L10" s="23" t="s">
        <v>56</v>
      </c>
      <c r="M10" s="28" t="s">
        <v>57</v>
      </c>
    </row>
    <row r="11" spans="2:13" ht="60" x14ac:dyDescent="0.25">
      <c r="B11" s="33" t="s">
        <v>58</v>
      </c>
      <c r="C11" s="21">
        <v>0</v>
      </c>
      <c r="D11" s="37" t="s">
        <v>59</v>
      </c>
      <c r="E11" s="23" t="s">
        <v>48</v>
      </c>
      <c r="F11" s="28" t="s">
        <v>49</v>
      </c>
      <c r="I11" s="32" t="s">
        <v>58</v>
      </c>
      <c r="J11" s="43">
        <v>750000</v>
      </c>
      <c r="K11" s="22" t="s">
        <v>60</v>
      </c>
      <c r="L11" s="23" t="s">
        <v>61</v>
      </c>
      <c r="M11" s="28" t="s">
        <v>62</v>
      </c>
    </row>
    <row r="12" spans="2:13" ht="60" x14ac:dyDescent="0.25">
      <c r="B12" s="33" t="s">
        <v>63</v>
      </c>
      <c r="C12" s="21">
        <v>0</v>
      </c>
      <c r="D12" s="37" t="s">
        <v>64</v>
      </c>
      <c r="E12" s="23" t="s">
        <v>48</v>
      </c>
      <c r="F12" s="28" t="s">
        <v>49</v>
      </c>
      <c r="I12" s="32" t="s">
        <v>63</v>
      </c>
      <c r="J12" s="43">
        <v>150000</v>
      </c>
      <c r="K12" s="22" t="s">
        <v>65</v>
      </c>
      <c r="L12" s="23" t="s">
        <v>66</v>
      </c>
      <c r="M12" s="28" t="s">
        <v>67</v>
      </c>
    </row>
    <row r="13" spans="2:13" ht="60" x14ac:dyDescent="0.25">
      <c r="B13" s="33" t="s">
        <v>68</v>
      </c>
      <c r="C13" s="21">
        <v>0</v>
      </c>
      <c r="D13" s="37" t="s">
        <v>69</v>
      </c>
      <c r="E13" s="23" t="s">
        <v>48</v>
      </c>
      <c r="F13" s="28" t="s">
        <v>49</v>
      </c>
      <c r="I13" s="32" t="s">
        <v>68</v>
      </c>
      <c r="J13" s="43">
        <v>125000</v>
      </c>
      <c r="K13" s="22" t="s">
        <v>70</v>
      </c>
      <c r="L13" s="23" t="s">
        <v>71</v>
      </c>
      <c r="M13" s="28" t="s">
        <v>72</v>
      </c>
    </row>
    <row r="14" spans="2:13" ht="60" x14ac:dyDescent="0.25">
      <c r="B14" s="34" t="s">
        <v>73</v>
      </c>
      <c r="C14" s="29">
        <v>0</v>
      </c>
      <c r="D14" s="38" t="s">
        <v>74</v>
      </c>
      <c r="E14" s="23" t="s">
        <v>48</v>
      </c>
      <c r="F14" s="28" t="s">
        <v>49</v>
      </c>
      <c r="I14" s="42" t="s">
        <v>73</v>
      </c>
      <c r="J14" s="44">
        <v>50000</v>
      </c>
      <c r="K14" s="30" t="s">
        <v>75</v>
      </c>
      <c r="L14" s="39" t="s">
        <v>76</v>
      </c>
      <c r="M14" s="31" t="s">
        <v>77</v>
      </c>
    </row>
    <row r="15" spans="2:13" x14ac:dyDescent="0.25">
      <c r="B15" s="20" t="s">
        <v>41</v>
      </c>
      <c r="C15" s="35">
        <f>SUM(C9:C14)</f>
        <v>0</v>
      </c>
      <c r="D15" s="3"/>
      <c r="I15" s="45" t="s">
        <v>41</v>
      </c>
      <c r="J15" s="48">
        <f>SUM(J9:J14)</f>
        <v>1890000</v>
      </c>
      <c r="K15" s="15"/>
      <c r="L15" s="4"/>
      <c r="M15" s="4"/>
    </row>
    <row r="16" spans="2:13" x14ac:dyDescent="0.25">
      <c r="C16" s="2"/>
      <c r="D16" s="3"/>
    </row>
    <row r="17" spans="3:4" x14ac:dyDescent="0.25">
      <c r="C17" s="2"/>
      <c r="D17" s="3"/>
    </row>
    <row r="18" spans="3:4" x14ac:dyDescent="0.25">
      <c r="C18" s="2"/>
      <c r="D18" s="3"/>
    </row>
    <row r="19" spans="3:4" x14ac:dyDescent="0.25">
      <c r="C19" s="2"/>
      <c r="D19" s="3"/>
    </row>
    <row r="20" spans="3:4" x14ac:dyDescent="0.25">
      <c r="C20" s="2"/>
      <c r="D20" s="3"/>
    </row>
    <row r="21" spans="3:4" x14ac:dyDescent="0.25">
      <c r="C21" s="2"/>
      <c r="D21" s="3"/>
    </row>
    <row r="22" spans="3:4" x14ac:dyDescent="0.25">
      <c r="C22" s="2"/>
      <c r="D22" s="3"/>
    </row>
    <row r="23" spans="3:4" x14ac:dyDescent="0.25">
      <c r="C23" s="2"/>
      <c r="D23" s="3"/>
    </row>
    <row r="24" spans="3:4" x14ac:dyDescent="0.25">
      <c r="C24" s="2"/>
      <c r="D24" s="3"/>
    </row>
    <row r="25" spans="3:4" x14ac:dyDescent="0.25">
      <c r="C25" s="2"/>
      <c r="D25" s="3"/>
    </row>
    <row r="26" spans="3:4" x14ac:dyDescent="0.25">
      <c r="C26" s="2"/>
      <c r="D26" s="3"/>
    </row>
    <row r="27" spans="3:4" x14ac:dyDescent="0.25">
      <c r="C27" s="2"/>
      <c r="D27" s="3"/>
    </row>
    <row r="28" spans="3:4" x14ac:dyDescent="0.25">
      <c r="C28" s="2"/>
      <c r="D28" s="3"/>
    </row>
    <row r="29" spans="3:4" x14ac:dyDescent="0.25">
      <c r="C29" s="2"/>
      <c r="D29" s="3"/>
    </row>
    <row r="30" spans="3:4" x14ac:dyDescent="0.25">
      <c r="C30" s="2"/>
      <c r="D30" s="3"/>
    </row>
    <row r="31" spans="3:4" x14ac:dyDescent="0.25">
      <c r="C31" s="2"/>
      <c r="D31" s="3"/>
    </row>
    <row r="32" spans="3:4" x14ac:dyDescent="0.25">
      <c r="C32" s="2"/>
      <c r="D32" s="3"/>
    </row>
    <row r="33" spans="4:4" x14ac:dyDescent="0.25">
      <c r="D33" s="3"/>
    </row>
    <row r="34" spans="4:4" x14ac:dyDescent="0.25">
      <c r="D34" s="3"/>
    </row>
    <row r="35" spans="4:4" x14ac:dyDescent="0.25">
      <c r="D35" s="3"/>
    </row>
    <row r="36" spans="4:4" x14ac:dyDescent="0.25">
      <c r="D36" s="3"/>
    </row>
    <row r="37" spans="4:4" x14ac:dyDescent="0.25">
      <c r="D37" s="3"/>
    </row>
    <row r="38" spans="4:4" x14ac:dyDescent="0.25">
      <c r="D38" s="3"/>
    </row>
    <row r="39" spans="4:4" x14ac:dyDescent="0.25">
      <c r="D39" s="3"/>
    </row>
    <row r="40" spans="4:4" x14ac:dyDescent="0.25">
      <c r="D40" s="3"/>
    </row>
    <row r="41" spans="4:4" x14ac:dyDescent="0.25">
      <c r="D41" s="3"/>
    </row>
    <row r="42" spans="4:4" x14ac:dyDescent="0.25">
      <c r="D42" s="3"/>
    </row>
    <row r="43" spans="4:4" x14ac:dyDescent="0.25">
      <c r="D43" s="3"/>
    </row>
    <row r="44" spans="4:4" x14ac:dyDescent="0.25">
      <c r="D44" s="3"/>
    </row>
    <row r="45" spans="4:4" x14ac:dyDescent="0.25">
      <c r="D45" s="3"/>
    </row>
    <row r="46" spans="4:4" x14ac:dyDescent="0.25">
      <c r="D46" s="3"/>
    </row>
    <row r="47" spans="4:4" x14ac:dyDescent="0.25">
      <c r="D47" s="3"/>
    </row>
    <row r="48" spans="4:4" x14ac:dyDescent="0.25">
      <c r="D48" s="3"/>
    </row>
    <row r="49" spans="4:4" x14ac:dyDescent="0.25">
      <c r="D49" s="3"/>
    </row>
    <row r="50" spans="4:4" x14ac:dyDescent="0.25">
      <c r="D50" s="3"/>
    </row>
    <row r="51" spans="4:4" x14ac:dyDescent="0.25">
      <c r="D51" s="3"/>
    </row>
    <row r="52" spans="4:4" x14ac:dyDescent="0.25">
      <c r="D52" s="3"/>
    </row>
    <row r="53" spans="4:4" x14ac:dyDescent="0.25">
      <c r="D53" s="3"/>
    </row>
    <row r="54" spans="4:4" x14ac:dyDescent="0.25">
      <c r="D54" s="3"/>
    </row>
    <row r="55" spans="4:4" x14ac:dyDescent="0.25">
      <c r="D55" s="3"/>
    </row>
    <row r="56" spans="4:4" x14ac:dyDescent="0.25">
      <c r="D56" s="3"/>
    </row>
    <row r="57" spans="4:4" x14ac:dyDescent="0.25">
      <c r="D57" s="3"/>
    </row>
    <row r="58" spans="4:4" x14ac:dyDescent="0.25">
      <c r="D58" s="3"/>
    </row>
    <row r="59" spans="4:4" x14ac:dyDescent="0.25">
      <c r="D59" s="3"/>
    </row>
    <row r="60" spans="4:4" x14ac:dyDescent="0.25">
      <c r="D60" s="3"/>
    </row>
    <row r="61" spans="4:4" x14ac:dyDescent="0.25">
      <c r="D61" s="3"/>
    </row>
    <row r="62" spans="4:4" x14ac:dyDescent="0.25">
      <c r="D62" s="3"/>
    </row>
    <row r="63" spans="4:4" x14ac:dyDescent="0.25">
      <c r="D63" s="3"/>
    </row>
    <row r="64" spans="4:4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</sheetData>
  <phoneticPr fontId="2" type="noConversion"/>
  <conditionalFormatting sqref="C5">
    <cfRule type="expression" dxfId="11" priority="13">
      <formula>$C$5=$C$15</formula>
    </cfRule>
    <cfRule type="expression" dxfId="10" priority="14">
      <formula>$C$5&lt;&gt;$C$15</formula>
    </cfRule>
  </conditionalFormatting>
  <conditionalFormatting sqref="J5">
    <cfRule type="expression" dxfId="9" priority="1">
      <formula>$J$5=$J$15</formula>
    </cfRule>
    <cfRule type="expression" dxfId="8" priority="2">
      <formula>$J$5&lt;&gt;SUM($J$15)</formula>
    </cfRule>
  </conditionalFormatting>
  <pageMargins left="0.7" right="0.7" top="0.75" bottom="0.75" header="0.3" footer="0.3"/>
  <legacy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E3DE-0AC1-4FCC-838F-1B62251005A9}">
  <dimension ref="B1:K65"/>
  <sheetViews>
    <sheetView topLeftCell="E7" workbookViewId="0">
      <selection activeCell="E60" sqref="E60:E64"/>
    </sheetView>
  </sheetViews>
  <sheetFormatPr defaultRowHeight="15" x14ac:dyDescent="0.25"/>
  <cols>
    <col min="1" max="1" width="3.140625" customWidth="1"/>
    <col min="2" max="2" width="24.28515625" customWidth="1"/>
    <col min="3" max="3" width="18.85546875" customWidth="1"/>
    <col min="4" max="4" width="29" customWidth="1"/>
    <col min="5" max="5" width="53.85546875" customWidth="1"/>
    <col min="6" max="6" width="8.28515625" customWidth="1"/>
    <col min="8" max="8" width="34" customWidth="1"/>
    <col min="9" max="9" width="27.7109375" customWidth="1"/>
    <col min="10" max="11" width="36.85546875" customWidth="1"/>
  </cols>
  <sheetData>
    <row r="1" spans="2:11" ht="15.75" thickBot="1" x14ac:dyDescent="0.3"/>
    <row r="2" spans="2:11" x14ac:dyDescent="0.25">
      <c r="B2" s="12" t="s">
        <v>0</v>
      </c>
      <c r="C2" s="5" t="s">
        <v>1</v>
      </c>
      <c r="D2" s="6"/>
      <c r="H2" s="12" t="s">
        <v>0</v>
      </c>
      <c r="I2" s="5" t="s">
        <v>78</v>
      </c>
      <c r="J2" s="6"/>
    </row>
    <row r="3" spans="2:11" x14ac:dyDescent="0.25">
      <c r="B3" s="13" t="s">
        <v>3</v>
      </c>
      <c r="C3" s="7" t="s">
        <v>4</v>
      </c>
      <c r="D3" s="8"/>
      <c r="H3" s="13" t="s">
        <v>3</v>
      </c>
      <c r="I3" s="7" t="s">
        <v>5</v>
      </c>
      <c r="J3" s="8"/>
    </row>
    <row r="4" spans="2:11" x14ac:dyDescent="0.25">
      <c r="B4" s="13" t="s">
        <v>6</v>
      </c>
      <c r="C4" s="7" t="s">
        <v>7</v>
      </c>
      <c r="D4" s="8"/>
      <c r="H4" s="13" t="s">
        <v>6</v>
      </c>
      <c r="I4" s="7" t="s">
        <v>8</v>
      </c>
      <c r="J4" s="8"/>
    </row>
    <row r="5" spans="2:11" ht="15.75" thickBot="1" x14ac:dyDescent="0.3">
      <c r="B5" s="14" t="s">
        <v>9</v>
      </c>
      <c r="C5" s="9">
        <v>0</v>
      </c>
      <c r="D5" s="11"/>
      <c r="H5" s="14" t="s">
        <v>9</v>
      </c>
      <c r="I5" s="9">
        <v>1765000</v>
      </c>
      <c r="J5" s="11"/>
    </row>
    <row r="8" spans="2:11" x14ac:dyDescent="0.25">
      <c r="B8" s="1" t="s">
        <v>46</v>
      </c>
      <c r="H8" s="47" t="s">
        <v>79</v>
      </c>
      <c r="I8" s="4"/>
      <c r="J8" s="4"/>
      <c r="K8" s="4"/>
    </row>
    <row r="9" spans="2:11" s="19" customFormat="1" ht="30" x14ac:dyDescent="0.25">
      <c r="B9" s="41" t="s">
        <v>11</v>
      </c>
      <c r="C9" s="25" t="s">
        <v>12</v>
      </c>
      <c r="D9" s="26" t="s">
        <v>13</v>
      </c>
      <c r="E9" s="27" t="s">
        <v>14</v>
      </c>
      <c r="H9" s="41" t="s">
        <v>11</v>
      </c>
      <c r="I9" s="25" t="s">
        <v>12</v>
      </c>
      <c r="J9" s="25" t="s">
        <v>13</v>
      </c>
      <c r="K9" s="27" t="s">
        <v>14</v>
      </c>
    </row>
    <row r="10" spans="2:11" ht="60" x14ac:dyDescent="0.25">
      <c r="B10" s="32" t="s">
        <v>16</v>
      </c>
      <c r="C10" s="21">
        <v>0</v>
      </c>
      <c r="D10" s="22" t="s">
        <v>17</v>
      </c>
      <c r="E10" s="28" t="s">
        <v>111</v>
      </c>
      <c r="H10" s="32" t="s">
        <v>19</v>
      </c>
      <c r="I10" s="43">
        <v>150000</v>
      </c>
      <c r="J10" s="22" t="s">
        <v>20</v>
      </c>
      <c r="K10" s="28" t="s">
        <v>80</v>
      </c>
    </row>
    <row r="11" spans="2:11" ht="60" x14ac:dyDescent="0.25">
      <c r="B11" s="32" t="s">
        <v>22</v>
      </c>
      <c r="C11" s="21">
        <v>0</v>
      </c>
      <c r="D11" s="22" t="s">
        <v>17</v>
      </c>
      <c r="E11" s="28" t="s">
        <v>111</v>
      </c>
      <c r="H11" s="32" t="s">
        <v>23</v>
      </c>
      <c r="I11" s="43">
        <v>500000</v>
      </c>
      <c r="J11" s="22" t="s">
        <v>24</v>
      </c>
      <c r="K11" s="28" t="s">
        <v>25</v>
      </c>
    </row>
    <row r="12" spans="2:11" ht="60" x14ac:dyDescent="0.25">
      <c r="B12" s="32" t="s">
        <v>26</v>
      </c>
      <c r="C12" s="21">
        <v>0</v>
      </c>
      <c r="D12" s="22" t="s">
        <v>17</v>
      </c>
      <c r="E12" s="28" t="s">
        <v>111</v>
      </c>
      <c r="H12" s="32" t="s">
        <v>27</v>
      </c>
      <c r="I12" s="43">
        <v>975000</v>
      </c>
      <c r="J12" s="22" t="s">
        <v>28</v>
      </c>
      <c r="K12" s="28" t="s">
        <v>29</v>
      </c>
    </row>
    <row r="13" spans="2:11" ht="30" x14ac:dyDescent="0.25">
      <c r="B13" s="32" t="s">
        <v>34</v>
      </c>
      <c r="C13" s="21">
        <v>0</v>
      </c>
      <c r="D13" s="22" t="s">
        <v>17</v>
      </c>
      <c r="E13" s="28" t="s">
        <v>111</v>
      </c>
      <c r="H13" s="32" t="s">
        <v>35</v>
      </c>
      <c r="I13" s="43">
        <v>125000</v>
      </c>
      <c r="J13" s="22" t="s">
        <v>8</v>
      </c>
      <c r="K13" s="28" t="s">
        <v>36</v>
      </c>
    </row>
    <row r="14" spans="2:11" ht="30" x14ac:dyDescent="0.25">
      <c r="B14" s="42" t="s">
        <v>37</v>
      </c>
      <c r="C14" s="29">
        <v>0</v>
      </c>
      <c r="D14" s="30" t="s">
        <v>17</v>
      </c>
      <c r="E14" s="31" t="s">
        <v>111</v>
      </c>
      <c r="H14" s="42" t="s">
        <v>38</v>
      </c>
      <c r="I14" s="44">
        <v>15000</v>
      </c>
      <c r="J14" s="30" t="s">
        <v>39</v>
      </c>
      <c r="K14" s="31" t="s">
        <v>40</v>
      </c>
    </row>
    <row r="15" spans="2:11" x14ac:dyDescent="0.25">
      <c r="B15" s="20" t="s">
        <v>81</v>
      </c>
      <c r="C15" s="40">
        <f>SUM(Table15217[Cost Quantity (firm fixed cost)])</f>
        <v>0</v>
      </c>
      <c r="D15" s="3"/>
      <c r="H15" s="45" t="s">
        <v>81</v>
      </c>
      <c r="I15" s="46">
        <f>SUM(I10:I14)</f>
        <v>1765000</v>
      </c>
      <c r="J15" s="15"/>
      <c r="K15" s="4"/>
    </row>
    <row r="16" spans="2:11" x14ac:dyDescent="0.25">
      <c r="B16" s="20"/>
      <c r="C16" s="40"/>
      <c r="D16" s="3"/>
      <c r="H16" s="45"/>
      <c r="I16" s="46"/>
      <c r="J16" s="15"/>
      <c r="K16" s="4"/>
    </row>
    <row r="17" spans="2:11" x14ac:dyDescent="0.25">
      <c r="B17" s="20"/>
      <c r="C17" s="40"/>
      <c r="D17" s="3"/>
    </row>
    <row r="18" spans="2:11" x14ac:dyDescent="0.25">
      <c r="B18" s="1" t="s">
        <v>53</v>
      </c>
      <c r="H18" s="19"/>
      <c r="I18" s="19"/>
      <c r="J18" s="19"/>
      <c r="K18" s="19"/>
    </row>
    <row r="19" spans="2:11" s="19" customFormat="1" ht="30" x14ac:dyDescent="0.25">
      <c r="B19" s="41" t="s">
        <v>11</v>
      </c>
      <c r="C19" s="25" t="s">
        <v>12</v>
      </c>
      <c r="D19" s="26" t="s">
        <v>13</v>
      </c>
      <c r="E19" s="27" t="s">
        <v>14</v>
      </c>
      <c r="H19"/>
      <c r="I19"/>
      <c r="J19"/>
      <c r="K19"/>
    </row>
    <row r="20" spans="2:11" ht="30" x14ac:dyDescent="0.25">
      <c r="B20" s="32" t="s">
        <v>16</v>
      </c>
      <c r="C20" s="21">
        <v>0</v>
      </c>
      <c r="D20" s="22" t="s">
        <v>17</v>
      </c>
      <c r="E20" s="28" t="s">
        <v>111</v>
      </c>
    </row>
    <row r="21" spans="2:11" ht="30" x14ac:dyDescent="0.25">
      <c r="B21" s="32" t="s">
        <v>22</v>
      </c>
      <c r="C21" s="21">
        <v>0</v>
      </c>
      <c r="D21" s="22" t="s">
        <v>17</v>
      </c>
      <c r="E21" s="28" t="s">
        <v>111</v>
      </c>
    </row>
    <row r="22" spans="2:11" ht="30" x14ac:dyDescent="0.25">
      <c r="B22" s="32" t="s">
        <v>26</v>
      </c>
      <c r="C22" s="21">
        <v>0</v>
      </c>
      <c r="D22" s="22" t="s">
        <v>17</v>
      </c>
      <c r="E22" s="28" t="s">
        <v>111</v>
      </c>
    </row>
    <row r="23" spans="2:11" ht="30" x14ac:dyDescent="0.25">
      <c r="B23" s="32" t="s">
        <v>34</v>
      </c>
      <c r="C23" s="21">
        <v>0</v>
      </c>
      <c r="D23" s="22" t="s">
        <v>17</v>
      </c>
      <c r="E23" s="28" t="s">
        <v>111</v>
      </c>
    </row>
    <row r="24" spans="2:11" ht="30" x14ac:dyDescent="0.25">
      <c r="B24" s="42" t="s">
        <v>37</v>
      </c>
      <c r="C24" s="29">
        <v>0</v>
      </c>
      <c r="D24" s="30" t="s">
        <v>17</v>
      </c>
      <c r="E24" s="31" t="s">
        <v>111</v>
      </c>
    </row>
    <row r="25" spans="2:11" x14ac:dyDescent="0.25">
      <c r="B25" s="20" t="s">
        <v>81</v>
      </c>
      <c r="C25" s="40">
        <f>SUM(C20:C24)</f>
        <v>0</v>
      </c>
      <c r="D25" s="3"/>
    </row>
    <row r="26" spans="2:11" x14ac:dyDescent="0.25">
      <c r="B26" s="20"/>
      <c r="C26" s="40"/>
      <c r="D26" s="3"/>
    </row>
    <row r="27" spans="2:11" x14ac:dyDescent="0.25">
      <c r="D27" s="3"/>
    </row>
    <row r="28" spans="2:11" x14ac:dyDescent="0.25">
      <c r="B28" s="1" t="s">
        <v>58</v>
      </c>
    </row>
    <row r="29" spans="2:11" ht="30" x14ac:dyDescent="0.25">
      <c r="B29" s="41" t="s">
        <v>11</v>
      </c>
      <c r="C29" s="25" t="s">
        <v>12</v>
      </c>
      <c r="D29" s="26" t="s">
        <v>13</v>
      </c>
      <c r="E29" s="27" t="s">
        <v>14</v>
      </c>
    </row>
    <row r="30" spans="2:11" ht="30" x14ac:dyDescent="0.25">
      <c r="B30" s="32" t="s">
        <v>16</v>
      </c>
      <c r="C30" s="21">
        <v>0</v>
      </c>
      <c r="D30" s="22" t="s">
        <v>17</v>
      </c>
      <c r="E30" s="28" t="s">
        <v>111</v>
      </c>
    </row>
    <row r="31" spans="2:11" ht="30" x14ac:dyDescent="0.25">
      <c r="B31" s="32" t="s">
        <v>22</v>
      </c>
      <c r="C31" s="21">
        <v>0</v>
      </c>
      <c r="D31" s="22" t="s">
        <v>17</v>
      </c>
      <c r="E31" s="28" t="s">
        <v>111</v>
      </c>
    </row>
    <row r="32" spans="2:11" ht="30" x14ac:dyDescent="0.25">
      <c r="B32" s="32" t="s">
        <v>26</v>
      </c>
      <c r="C32" s="21">
        <v>0</v>
      </c>
      <c r="D32" s="22" t="s">
        <v>17</v>
      </c>
      <c r="E32" s="28" t="s">
        <v>111</v>
      </c>
    </row>
    <row r="33" spans="2:5" ht="30" x14ac:dyDescent="0.25">
      <c r="B33" s="32" t="s">
        <v>34</v>
      </c>
      <c r="C33" s="21">
        <v>0</v>
      </c>
      <c r="D33" s="22" t="s">
        <v>17</v>
      </c>
      <c r="E33" s="28" t="s">
        <v>111</v>
      </c>
    </row>
    <row r="34" spans="2:5" ht="30" x14ac:dyDescent="0.25">
      <c r="B34" s="42" t="s">
        <v>37</v>
      </c>
      <c r="C34" s="29">
        <v>0</v>
      </c>
      <c r="D34" s="30" t="s">
        <v>17</v>
      </c>
      <c r="E34" s="31" t="s">
        <v>111</v>
      </c>
    </row>
    <row r="35" spans="2:5" x14ac:dyDescent="0.25">
      <c r="B35" s="20" t="s">
        <v>81</v>
      </c>
      <c r="C35" s="40">
        <f>SUM(C30:C34)</f>
        <v>0</v>
      </c>
      <c r="D35" s="3"/>
    </row>
    <row r="36" spans="2:5" x14ac:dyDescent="0.25">
      <c r="D36" s="3"/>
    </row>
    <row r="37" spans="2:5" x14ac:dyDescent="0.25">
      <c r="D37" s="3"/>
    </row>
    <row r="38" spans="2:5" x14ac:dyDescent="0.25">
      <c r="B38" s="1" t="s">
        <v>63</v>
      </c>
    </row>
    <row r="39" spans="2:5" ht="30" x14ac:dyDescent="0.25">
      <c r="B39" s="41" t="s">
        <v>11</v>
      </c>
      <c r="C39" s="25" t="s">
        <v>12</v>
      </c>
      <c r="D39" s="26" t="s">
        <v>13</v>
      </c>
      <c r="E39" s="27" t="s">
        <v>14</v>
      </c>
    </row>
    <row r="40" spans="2:5" ht="30" x14ac:dyDescent="0.25">
      <c r="B40" s="32" t="s">
        <v>16</v>
      </c>
      <c r="C40" s="21">
        <v>0</v>
      </c>
      <c r="D40" s="22" t="s">
        <v>17</v>
      </c>
      <c r="E40" s="28" t="s">
        <v>111</v>
      </c>
    </row>
    <row r="41" spans="2:5" ht="30" x14ac:dyDescent="0.25">
      <c r="B41" s="32" t="s">
        <v>22</v>
      </c>
      <c r="C41" s="21">
        <v>0</v>
      </c>
      <c r="D41" s="22" t="s">
        <v>17</v>
      </c>
      <c r="E41" s="28" t="s">
        <v>111</v>
      </c>
    </row>
    <row r="42" spans="2:5" ht="30" x14ac:dyDescent="0.25">
      <c r="B42" s="32" t="s">
        <v>26</v>
      </c>
      <c r="C42" s="21">
        <v>0</v>
      </c>
      <c r="D42" s="22" t="s">
        <v>17</v>
      </c>
      <c r="E42" s="28" t="s">
        <v>111</v>
      </c>
    </row>
    <row r="43" spans="2:5" ht="30" x14ac:dyDescent="0.25">
      <c r="B43" s="32" t="s">
        <v>34</v>
      </c>
      <c r="C43" s="21">
        <v>0</v>
      </c>
      <c r="D43" s="22" t="s">
        <v>17</v>
      </c>
      <c r="E43" s="28" t="s">
        <v>111</v>
      </c>
    </row>
    <row r="44" spans="2:5" ht="30" x14ac:dyDescent="0.25">
      <c r="B44" s="42" t="s">
        <v>37</v>
      </c>
      <c r="C44" s="29">
        <v>0</v>
      </c>
      <c r="D44" s="30" t="s">
        <v>17</v>
      </c>
      <c r="E44" s="31" t="s">
        <v>111</v>
      </c>
    </row>
    <row r="45" spans="2:5" x14ac:dyDescent="0.25">
      <c r="B45" s="20" t="s">
        <v>81</v>
      </c>
      <c r="C45" s="40">
        <f>SUM(C40:C44)</f>
        <v>0</v>
      </c>
      <c r="D45" s="3"/>
    </row>
    <row r="46" spans="2:5" x14ac:dyDescent="0.25">
      <c r="D46" s="3"/>
    </row>
    <row r="47" spans="2:5" x14ac:dyDescent="0.25">
      <c r="D47" s="3"/>
    </row>
    <row r="48" spans="2:5" x14ac:dyDescent="0.25">
      <c r="B48" s="1" t="s">
        <v>68</v>
      </c>
    </row>
    <row r="49" spans="2:5" ht="30" x14ac:dyDescent="0.25">
      <c r="B49" s="41" t="s">
        <v>11</v>
      </c>
      <c r="C49" s="25" t="s">
        <v>12</v>
      </c>
      <c r="D49" s="26" t="s">
        <v>13</v>
      </c>
      <c r="E49" s="27" t="s">
        <v>14</v>
      </c>
    </row>
    <row r="50" spans="2:5" ht="30" x14ac:dyDescent="0.25">
      <c r="B50" s="32" t="s">
        <v>16</v>
      </c>
      <c r="C50" s="21">
        <v>0</v>
      </c>
      <c r="D50" s="22" t="s">
        <v>17</v>
      </c>
      <c r="E50" s="28" t="s">
        <v>111</v>
      </c>
    </row>
    <row r="51" spans="2:5" ht="30" x14ac:dyDescent="0.25">
      <c r="B51" s="32" t="s">
        <v>22</v>
      </c>
      <c r="C51" s="21">
        <v>0</v>
      </c>
      <c r="D51" s="22" t="s">
        <v>17</v>
      </c>
      <c r="E51" s="28" t="s">
        <v>111</v>
      </c>
    </row>
    <row r="52" spans="2:5" ht="30" x14ac:dyDescent="0.25">
      <c r="B52" s="32" t="s">
        <v>26</v>
      </c>
      <c r="C52" s="21">
        <v>0</v>
      </c>
      <c r="D52" s="22" t="s">
        <v>17</v>
      </c>
      <c r="E52" s="28" t="s">
        <v>111</v>
      </c>
    </row>
    <row r="53" spans="2:5" ht="30" x14ac:dyDescent="0.25">
      <c r="B53" s="32" t="s">
        <v>34</v>
      </c>
      <c r="C53" s="21">
        <v>0</v>
      </c>
      <c r="D53" s="22" t="s">
        <v>17</v>
      </c>
      <c r="E53" s="28" t="s">
        <v>111</v>
      </c>
    </row>
    <row r="54" spans="2:5" ht="30" x14ac:dyDescent="0.25">
      <c r="B54" s="42" t="s">
        <v>37</v>
      </c>
      <c r="C54" s="29">
        <v>0</v>
      </c>
      <c r="D54" s="30" t="s">
        <v>17</v>
      </c>
      <c r="E54" s="31" t="s">
        <v>111</v>
      </c>
    </row>
    <row r="55" spans="2:5" x14ac:dyDescent="0.25">
      <c r="B55" s="20" t="s">
        <v>81</v>
      </c>
      <c r="C55" s="40">
        <f>SUM(C50:C54)</f>
        <v>0</v>
      </c>
      <c r="D55" s="3"/>
    </row>
    <row r="56" spans="2:5" x14ac:dyDescent="0.25">
      <c r="D56" s="3"/>
    </row>
    <row r="58" spans="2:5" x14ac:dyDescent="0.25">
      <c r="B58" s="1" t="s">
        <v>73</v>
      </c>
    </row>
    <row r="59" spans="2:5" ht="30" x14ac:dyDescent="0.25">
      <c r="B59" s="41" t="s">
        <v>11</v>
      </c>
      <c r="C59" s="25" t="s">
        <v>12</v>
      </c>
      <c r="D59" s="26" t="s">
        <v>13</v>
      </c>
      <c r="E59" s="27" t="s">
        <v>14</v>
      </c>
    </row>
    <row r="60" spans="2:5" ht="30" x14ac:dyDescent="0.25">
      <c r="B60" s="32" t="s">
        <v>16</v>
      </c>
      <c r="C60" s="21">
        <v>0</v>
      </c>
      <c r="D60" s="22" t="s">
        <v>17</v>
      </c>
      <c r="E60" s="28" t="s">
        <v>111</v>
      </c>
    </row>
    <row r="61" spans="2:5" ht="30" x14ac:dyDescent="0.25">
      <c r="B61" s="32" t="s">
        <v>22</v>
      </c>
      <c r="C61" s="21">
        <v>0</v>
      </c>
      <c r="D61" s="22" t="s">
        <v>17</v>
      </c>
      <c r="E61" s="28" t="s">
        <v>111</v>
      </c>
    </row>
    <row r="62" spans="2:5" ht="30" x14ac:dyDescent="0.25">
      <c r="B62" s="32" t="s">
        <v>26</v>
      </c>
      <c r="C62" s="21">
        <v>0</v>
      </c>
      <c r="D62" s="22" t="s">
        <v>17</v>
      </c>
      <c r="E62" s="28" t="s">
        <v>111</v>
      </c>
    </row>
    <row r="63" spans="2:5" ht="30" x14ac:dyDescent="0.25">
      <c r="B63" s="32" t="s">
        <v>34</v>
      </c>
      <c r="C63" s="21">
        <v>0</v>
      </c>
      <c r="D63" s="22" t="s">
        <v>17</v>
      </c>
      <c r="E63" s="28" t="s">
        <v>111</v>
      </c>
    </row>
    <row r="64" spans="2:5" ht="30" x14ac:dyDescent="0.25">
      <c r="B64" s="42" t="s">
        <v>37</v>
      </c>
      <c r="C64" s="29">
        <v>0</v>
      </c>
      <c r="D64" s="30" t="s">
        <v>17</v>
      </c>
      <c r="E64" s="31" t="s">
        <v>111</v>
      </c>
    </row>
    <row r="65" spans="2:4" x14ac:dyDescent="0.25">
      <c r="B65" s="20" t="s">
        <v>81</v>
      </c>
      <c r="C65" s="40">
        <f>SUM(C60:C64)</f>
        <v>0</v>
      </c>
      <c r="D65" s="3"/>
    </row>
  </sheetData>
  <conditionalFormatting sqref="C5">
    <cfRule type="expression" dxfId="7" priority="19">
      <formula>$C$5=SUM($C$15,$C$25,$C$35,$C$45,$C$55,$C$65)</formula>
    </cfRule>
    <cfRule type="expression" dxfId="6" priority="20">
      <formula>$C$5&lt;&gt;SUM($C$15,$C$25,$C$35,$C$45,$C$55,$C$65)</formula>
    </cfRule>
  </conditionalFormatting>
  <conditionalFormatting sqref="I5">
    <cfRule type="expression" dxfId="5" priority="1">
      <formula>$I$5=SUM($I$15)</formula>
    </cfRule>
    <cfRule type="expression" dxfId="4" priority="2">
      <formula>$I$5&lt;&gt;SUM($I$15)</formula>
    </cfRule>
  </conditionalFormatting>
  <pageMargins left="0.7" right="0.7" top="0.75" bottom="0.75" header="0.3" footer="0.3"/>
  <legacyDrawing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52B00-2A2E-4CDF-9EC3-DA83F0B6D353}">
  <sheetPr>
    <tabColor rgb="FFFF0000"/>
  </sheetPr>
  <dimension ref="A1:F67"/>
  <sheetViews>
    <sheetView topLeftCell="A26" workbookViewId="0">
      <selection activeCell="B12" sqref="B12"/>
    </sheetView>
  </sheetViews>
  <sheetFormatPr defaultRowHeight="15" x14ac:dyDescent="0.25"/>
  <cols>
    <col min="1" max="1" width="8.7109375" style="7"/>
    <col min="2" max="2" width="33.42578125" customWidth="1"/>
    <col min="3" max="3" width="19.140625" customWidth="1"/>
    <col min="4" max="4" width="21" customWidth="1"/>
    <col min="5" max="5" width="27.85546875" customWidth="1"/>
    <col min="6" max="6" width="26.42578125" customWidth="1"/>
    <col min="7" max="7" width="24.140625" customWidth="1"/>
  </cols>
  <sheetData>
    <row r="1" spans="2:6" s="7" customFormat="1" ht="15.75" thickBot="1" x14ac:dyDescent="0.3"/>
    <row r="2" spans="2:6" x14ac:dyDescent="0.25">
      <c r="B2" s="12" t="s">
        <v>0</v>
      </c>
      <c r="C2" s="5" t="s">
        <v>78</v>
      </c>
      <c r="D2" s="5"/>
      <c r="E2" s="6"/>
    </row>
    <row r="3" spans="2:6" x14ac:dyDescent="0.25">
      <c r="B3" s="13" t="s">
        <v>3</v>
      </c>
      <c r="C3" s="7" t="s">
        <v>5</v>
      </c>
      <c r="D3" s="7"/>
      <c r="E3" s="8"/>
    </row>
    <row r="4" spans="2:6" x14ac:dyDescent="0.25">
      <c r="B4" s="13" t="s">
        <v>6</v>
      </c>
      <c r="C4" s="7" t="s">
        <v>82</v>
      </c>
      <c r="D4" s="7"/>
      <c r="E4" s="8"/>
    </row>
    <row r="5" spans="2:6" ht="15.75" thickBot="1" x14ac:dyDescent="0.3">
      <c r="B5" s="14" t="s">
        <v>9</v>
      </c>
      <c r="C5" s="9">
        <v>1500000</v>
      </c>
      <c r="D5" s="10" t="str">
        <f>IF($C$5&lt;&gt;SUM($D$26,$D$46,$D$67),"Subtotals do not match total!","")</f>
        <v/>
      </c>
      <c r="E5" s="11"/>
    </row>
    <row r="8" spans="2:6" x14ac:dyDescent="0.25">
      <c r="B8" s="16" t="s">
        <v>83</v>
      </c>
    </row>
    <row r="9" spans="2:6" x14ac:dyDescent="0.25">
      <c r="B9" s="1" t="s">
        <v>84</v>
      </c>
      <c r="C9" s="1" t="s">
        <v>85</v>
      </c>
      <c r="D9" s="1" t="s">
        <v>43</v>
      </c>
      <c r="E9" s="1" t="s">
        <v>86</v>
      </c>
      <c r="F9" s="1" t="s">
        <v>14</v>
      </c>
    </row>
    <row r="10" spans="2:6" x14ac:dyDescent="0.25">
      <c r="B10" t="s">
        <v>87</v>
      </c>
      <c r="C10" t="s">
        <v>88</v>
      </c>
      <c r="D10" s="2">
        <v>115000</v>
      </c>
    </row>
    <row r="11" spans="2:6" x14ac:dyDescent="0.25">
      <c r="C11" t="s">
        <v>89</v>
      </c>
      <c r="D11" s="2">
        <v>60000</v>
      </c>
    </row>
    <row r="12" spans="2:6" x14ac:dyDescent="0.25">
      <c r="C12" t="s">
        <v>90</v>
      </c>
      <c r="D12" s="2">
        <v>55000</v>
      </c>
    </row>
    <row r="13" spans="2:6" x14ac:dyDescent="0.25">
      <c r="B13" t="s">
        <v>91</v>
      </c>
      <c r="C13" t="s">
        <v>92</v>
      </c>
      <c r="D13" s="2">
        <v>150000</v>
      </c>
    </row>
    <row r="14" spans="2:6" x14ac:dyDescent="0.25">
      <c r="C14" t="s">
        <v>93</v>
      </c>
      <c r="D14" s="2">
        <v>500000</v>
      </c>
    </row>
    <row r="15" spans="2:6" x14ac:dyDescent="0.25">
      <c r="C15" t="s">
        <v>94</v>
      </c>
      <c r="D15" s="2">
        <v>150000</v>
      </c>
    </row>
    <row r="16" spans="2:6" x14ac:dyDescent="0.25">
      <c r="B16" t="s">
        <v>95</v>
      </c>
      <c r="C16" t="s">
        <v>96</v>
      </c>
      <c r="D16" s="2">
        <v>0</v>
      </c>
    </row>
    <row r="17" spans="2:6" x14ac:dyDescent="0.25">
      <c r="C17" t="s">
        <v>96</v>
      </c>
      <c r="D17" s="2">
        <v>0</v>
      </c>
    </row>
    <row r="18" spans="2:6" x14ac:dyDescent="0.25">
      <c r="C18" t="s">
        <v>96</v>
      </c>
      <c r="D18" s="2">
        <v>0</v>
      </c>
    </row>
    <row r="19" spans="2:6" x14ac:dyDescent="0.25">
      <c r="B19" t="s">
        <v>97</v>
      </c>
      <c r="C19" t="s">
        <v>96</v>
      </c>
      <c r="D19" s="2">
        <v>0</v>
      </c>
    </row>
    <row r="20" spans="2:6" x14ac:dyDescent="0.25">
      <c r="C20" t="s">
        <v>96</v>
      </c>
      <c r="D20" s="2">
        <v>0</v>
      </c>
    </row>
    <row r="21" spans="2:6" x14ac:dyDescent="0.25">
      <c r="C21" t="s">
        <v>96</v>
      </c>
      <c r="D21" s="2">
        <v>0</v>
      </c>
    </row>
    <row r="22" spans="2:6" x14ac:dyDescent="0.25">
      <c r="B22" t="s">
        <v>98</v>
      </c>
      <c r="C22" t="s">
        <v>96</v>
      </c>
      <c r="D22" s="2">
        <v>0</v>
      </c>
    </row>
    <row r="23" spans="2:6" x14ac:dyDescent="0.25">
      <c r="C23" t="s">
        <v>96</v>
      </c>
      <c r="D23" s="2">
        <v>0</v>
      </c>
    </row>
    <row r="24" spans="2:6" x14ac:dyDescent="0.25">
      <c r="B24" t="s">
        <v>99</v>
      </c>
      <c r="C24" t="s">
        <v>96</v>
      </c>
      <c r="D24" s="2">
        <v>0</v>
      </c>
    </row>
    <row r="25" spans="2:6" x14ac:dyDescent="0.25">
      <c r="C25" t="s">
        <v>96</v>
      </c>
      <c r="D25" s="2">
        <v>0</v>
      </c>
    </row>
    <row r="26" spans="2:6" x14ac:dyDescent="0.25">
      <c r="C26" s="17" t="s">
        <v>81</v>
      </c>
      <c r="D26" s="18">
        <f>SUM(D10:D25)</f>
        <v>1030000</v>
      </c>
    </row>
    <row r="28" spans="2:6" x14ac:dyDescent="0.25">
      <c r="B28" s="16" t="s">
        <v>100</v>
      </c>
    </row>
    <row r="29" spans="2:6" x14ac:dyDescent="0.25">
      <c r="B29" s="1" t="s">
        <v>84</v>
      </c>
      <c r="C29" s="1" t="s">
        <v>85</v>
      </c>
      <c r="D29" s="1" t="s">
        <v>43</v>
      </c>
      <c r="E29" s="1" t="s">
        <v>86</v>
      </c>
      <c r="F29" s="1" t="s">
        <v>14</v>
      </c>
    </row>
    <row r="30" spans="2:6" x14ac:dyDescent="0.25">
      <c r="B30" t="s">
        <v>87</v>
      </c>
      <c r="C30" t="s">
        <v>88</v>
      </c>
      <c r="D30" s="2">
        <v>115000</v>
      </c>
    </row>
    <row r="31" spans="2:6" x14ac:dyDescent="0.25">
      <c r="C31" t="s">
        <v>89</v>
      </c>
      <c r="D31" s="2">
        <v>60000</v>
      </c>
    </row>
    <row r="32" spans="2:6" x14ac:dyDescent="0.25">
      <c r="C32" t="s">
        <v>90</v>
      </c>
      <c r="D32" s="2">
        <v>55000</v>
      </c>
    </row>
    <row r="33" spans="2:4" x14ac:dyDescent="0.25">
      <c r="B33" t="s">
        <v>91</v>
      </c>
      <c r="C33" t="s">
        <v>96</v>
      </c>
      <c r="D33" s="2">
        <v>0</v>
      </c>
    </row>
    <row r="34" spans="2:4" x14ac:dyDescent="0.25">
      <c r="C34" t="s">
        <v>96</v>
      </c>
      <c r="D34" s="2">
        <v>0</v>
      </c>
    </row>
    <row r="35" spans="2:4" x14ac:dyDescent="0.25">
      <c r="C35" t="s">
        <v>96</v>
      </c>
      <c r="D35" s="2">
        <v>0</v>
      </c>
    </row>
    <row r="36" spans="2:4" x14ac:dyDescent="0.25">
      <c r="B36" t="s">
        <v>95</v>
      </c>
      <c r="C36" t="s">
        <v>101</v>
      </c>
      <c r="D36" s="2">
        <v>150000</v>
      </c>
    </row>
    <row r="37" spans="2:4" x14ac:dyDescent="0.25">
      <c r="C37" t="s">
        <v>102</v>
      </c>
      <c r="D37" s="2">
        <v>25000</v>
      </c>
    </row>
    <row r="38" spans="2:4" x14ac:dyDescent="0.25">
      <c r="C38" t="s">
        <v>96</v>
      </c>
      <c r="D38" s="2">
        <v>0</v>
      </c>
    </row>
    <row r="39" spans="2:4" x14ac:dyDescent="0.25">
      <c r="B39" t="s">
        <v>97</v>
      </c>
      <c r="C39" t="s">
        <v>103</v>
      </c>
      <c r="D39" s="2">
        <v>65000</v>
      </c>
    </row>
    <row r="40" spans="2:4" x14ac:dyDescent="0.25">
      <c r="C40" t="s">
        <v>96</v>
      </c>
      <c r="D40" s="2">
        <v>0</v>
      </c>
    </row>
    <row r="41" spans="2:4" x14ac:dyDescent="0.25">
      <c r="C41" t="s">
        <v>96</v>
      </c>
      <c r="D41" s="2">
        <v>0</v>
      </c>
    </row>
    <row r="42" spans="2:4" x14ac:dyDescent="0.25">
      <c r="B42" t="s">
        <v>98</v>
      </c>
      <c r="C42" t="s">
        <v>104</v>
      </c>
      <c r="D42" s="2">
        <v>0</v>
      </c>
    </row>
    <row r="43" spans="2:4" x14ac:dyDescent="0.25">
      <c r="C43" t="s">
        <v>96</v>
      </c>
      <c r="D43" s="2">
        <v>0</v>
      </c>
    </row>
    <row r="44" spans="2:4" x14ac:dyDescent="0.25">
      <c r="B44" t="s">
        <v>99</v>
      </c>
      <c r="C44" t="s">
        <v>96</v>
      </c>
      <c r="D44" s="2">
        <v>0</v>
      </c>
    </row>
    <row r="45" spans="2:4" x14ac:dyDescent="0.25">
      <c r="C45" t="s">
        <v>96</v>
      </c>
      <c r="D45" s="2">
        <v>0</v>
      </c>
    </row>
    <row r="46" spans="2:4" x14ac:dyDescent="0.25">
      <c r="C46" s="17" t="s">
        <v>81</v>
      </c>
      <c r="D46" s="18">
        <f>SUM(D30:D45)</f>
        <v>470000</v>
      </c>
    </row>
    <row r="47" spans="2:4" x14ac:dyDescent="0.25">
      <c r="D47" s="2"/>
    </row>
    <row r="49" spans="2:6" x14ac:dyDescent="0.25">
      <c r="B49" s="16" t="s">
        <v>105</v>
      </c>
    </row>
    <row r="50" spans="2:6" x14ac:dyDescent="0.25">
      <c r="B50" s="1" t="s">
        <v>84</v>
      </c>
      <c r="C50" s="1" t="s">
        <v>85</v>
      </c>
      <c r="D50" s="1" t="s">
        <v>43</v>
      </c>
      <c r="E50" s="1" t="s">
        <v>86</v>
      </c>
      <c r="F50" s="1" t="s">
        <v>14</v>
      </c>
    </row>
    <row r="51" spans="2:6" x14ac:dyDescent="0.25">
      <c r="B51" t="s">
        <v>87</v>
      </c>
      <c r="C51" t="s">
        <v>96</v>
      </c>
      <c r="D51" s="2">
        <v>0</v>
      </c>
    </row>
    <row r="52" spans="2:6" x14ac:dyDescent="0.25">
      <c r="C52" t="s">
        <v>96</v>
      </c>
      <c r="D52" s="2">
        <v>0</v>
      </c>
    </row>
    <row r="53" spans="2:6" x14ac:dyDescent="0.25">
      <c r="C53" t="s">
        <v>96</v>
      </c>
      <c r="D53" s="2">
        <v>0</v>
      </c>
    </row>
    <row r="54" spans="2:6" x14ac:dyDescent="0.25">
      <c r="B54" t="s">
        <v>91</v>
      </c>
      <c r="C54" t="s">
        <v>96</v>
      </c>
      <c r="D54" s="2">
        <v>0</v>
      </c>
    </row>
    <row r="55" spans="2:6" x14ac:dyDescent="0.25">
      <c r="C55" t="s">
        <v>96</v>
      </c>
      <c r="D55" s="2">
        <v>0</v>
      </c>
    </row>
    <row r="56" spans="2:6" x14ac:dyDescent="0.25">
      <c r="C56" t="s">
        <v>96</v>
      </c>
      <c r="D56" s="2">
        <v>0</v>
      </c>
    </row>
    <row r="57" spans="2:6" x14ac:dyDescent="0.25">
      <c r="B57" t="s">
        <v>95</v>
      </c>
      <c r="C57" t="s">
        <v>96</v>
      </c>
      <c r="D57" s="2">
        <v>0</v>
      </c>
    </row>
    <row r="58" spans="2:6" x14ac:dyDescent="0.25">
      <c r="C58" t="s">
        <v>96</v>
      </c>
      <c r="D58" s="2">
        <v>0</v>
      </c>
    </row>
    <row r="59" spans="2:6" x14ac:dyDescent="0.25">
      <c r="C59" t="s">
        <v>96</v>
      </c>
      <c r="D59" s="2">
        <v>0</v>
      </c>
    </row>
    <row r="60" spans="2:6" x14ac:dyDescent="0.25">
      <c r="B60" t="s">
        <v>97</v>
      </c>
      <c r="C60" t="s">
        <v>96</v>
      </c>
      <c r="D60" s="2">
        <v>0</v>
      </c>
    </row>
    <row r="61" spans="2:6" x14ac:dyDescent="0.25">
      <c r="C61" t="s">
        <v>96</v>
      </c>
      <c r="D61" s="2">
        <v>0</v>
      </c>
    </row>
    <row r="62" spans="2:6" x14ac:dyDescent="0.25">
      <c r="C62" t="s">
        <v>96</v>
      </c>
      <c r="D62" s="2">
        <v>0</v>
      </c>
    </row>
    <row r="63" spans="2:6" x14ac:dyDescent="0.25">
      <c r="B63" t="s">
        <v>98</v>
      </c>
      <c r="C63" t="s">
        <v>96</v>
      </c>
      <c r="D63" s="2">
        <v>0</v>
      </c>
    </row>
    <row r="64" spans="2:6" x14ac:dyDescent="0.25">
      <c r="C64" t="s">
        <v>96</v>
      </c>
      <c r="D64" s="2">
        <v>0</v>
      </c>
    </row>
    <row r="65" spans="2:4" x14ac:dyDescent="0.25">
      <c r="B65" t="s">
        <v>99</v>
      </c>
      <c r="C65" t="s">
        <v>96</v>
      </c>
      <c r="D65" s="2">
        <v>0</v>
      </c>
    </row>
    <row r="66" spans="2:4" x14ac:dyDescent="0.25">
      <c r="C66" t="s">
        <v>96</v>
      </c>
      <c r="D66" s="2">
        <v>0</v>
      </c>
    </row>
    <row r="67" spans="2:4" x14ac:dyDescent="0.25">
      <c r="C67" s="17" t="s">
        <v>81</v>
      </c>
      <c r="D67" s="18">
        <f>SUM(D51:D66)</f>
        <v>0</v>
      </c>
    </row>
  </sheetData>
  <conditionalFormatting sqref="C5">
    <cfRule type="expression" dxfId="3" priority="7">
      <formula>$C$5=($D$26+$D$46+$D$67)</formula>
    </cfRule>
    <cfRule type="expression" dxfId="2" priority="8">
      <formula>$C$5&lt;&gt;($D$26+$D$46+$D$67)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466D0-74A3-4514-93F5-222C50D750FB}">
  <sheetPr>
    <tabColor rgb="FFFF0000"/>
  </sheetPr>
  <dimension ref="A1:S67"/>
  <sheetViews>
    <sheetView showGridLines="0" topLeftCell="H15" workbookViewId="0">
      <selection activeCell="E7" sqref="E7"/>
    </sheetView>
  </sheetViews>
  <sheetFormatPr defaultRowHeight="15" x14ac:dyDescent="0.25"/>
  <cols>
    <col min="1" max="1" width="4.7109375" style="7" customWidth="1"/>
    <col min="2" max="2" width="12.7109375" style="7" customWidth="1"/>
    <col min="3" max="3" width="33.42578125" customWidth="1"/>
    <col min="4" max="4" width="19.140625" customWidth="1"/>
    <col min="5" max="5" width="21" customWidth="1"/>
    <col min="6" max="6" width="27.85546875" customWidth="1"/>
    <col min="7" max="7" width="26.42578125" customWidth="1"/>
    <col min="8" max="8" width="8.140625" customWidth="1"/>
    <col min="9" max="10" width="26.42578125" customWidth="1"/>
    <col min="11" max="11" width="16.5703125" customWidth="1"/>
    <col min="12" max="12" width="29.7109375" customWidth="1"/>
    <col min="13" max="13" width="31.85546875" customWidth="1"/>
    <col min="15" max="15" width="26.85546875" customWidth="1"/>
    <col min="16" max="16" width="23.7109375" customWidth="1"/>
    <col min="17" max="17" width="16.7109375" customWidth="1"/>
    <col min="18" max="18" width="18.42578125" customWidth="1"/>
    <col min="19" max="19" width="40.28515625" customWidth="1"/>
  </cols>
  <sheetData>
    <row r="1" spans="2:19" s="7" customFormat="1" ht="15.75" thickBot="1" x14ac:dyDescent="0.3"/>
    <row r="2" spans="2:19" x14ac:dyDescent="0.25">
      <c r="C2" s="12" t="s">
        <v>0</v>
      </c>
      <c r="D2" s="5" t="s">
        <v>78</v>
      </c>
      <c r="E2" s="5"/>
      <c r="F2" s="6"/>
    </row>
    <row r="3" spans="2:19" x14ac:dyDescent="0.25">
      <c r="C3" s="13" t="s">
        <v>3</v>
      </c>
      <c r="D3" s="7" t="s">
        <v>5</v>
      </c>
      <c r="E3" s="7"/>
      <c r="F3" s="8"/>
    </row>
    <row r="4" spans="2:19" x14ac:dyDescent="0.25">
      <c r="C4" s="13" t="s">
        <v>6</v>
      </c>
      <c r="D4" s="7" t="s">
        <v>82</v>
      </c>
      <c r="E4" s="7"/>
      <c r="F4" s="8"/>
    </row>
    <row r="5" spans="2:19" ht="15.75" thickBot="1" x14ac:dyDescent="0.3">
      <c r="C5" s="14" t="s">
        <v>9</v>
      </c>
      <c r="D5" s="9">
        <v>1500000</v>
      </c>
      <c r="E5" s="10" t="str">
        <f>IF($D$5&lt;&gt;SUM($E$26,$E$46,$E$67),"Subtotals do not match total!","")</f>
        <v/>
      </c>
      <c r="F5" s="11"/>
    </row>
    <row r="8" spans="2:19" ht="15.75" thickBot="1" x14ac:dyDescent="0.3">
      <c r="C8" s="16" t="s">
        <v>106</v>
      </c>
      <c r="I8" s="16" t="s">
        <v>107</v>
      </c>
      <c r="O8" s="16" t="s">
        <v>108</v>
      </c>
    </row>
    <row r="9" spans="2:19" x14ac:dyDescent="0.25">
      <c r="B9" s="51" t="s">
        <v>109</v>
      </c>
      <c r="C9" s="1" t="s">
        <v>84</v>
      </c>
      <c r="D9" s="1" t="s">
        <v>85</v>
      </c>
      <c r="E9" s="1" t="s">
        <v>43</v>
      </c>
      <c r="F9" s="1" t="s">
        <v>86</v>
      </c>
      <c r="G9" s="1" t="s">
        <v>14</v>
      </c>
      <c r="I9" s="1" t="s">
        <v>84</v>
      </c>
      <c r="J9" s="1" t="s">
        <v>85</v>
      </c>
      <c r="K9" s="1" t="s">
        <v>43</v>
      </c>
      <c r="L9" s="1" t="s">
        <v>86</v>
      </c>
      <c r="M9" s="1" t="s">
        <v>14</v>
      </c>
      <c r="O9" s="1" t="s">
        <v>84</v>
      </c>
      <c r="P9" s="1" t="s">
        <v>85</v>
      </c>
      <c r="Q9" s="1" t="s">
        <v>43</v>
      </c>
      <c r="R9" s="1" t="s">
        <v>86</v>
      </c>
      <c r="S9" s="1" t="s">
        <v>14</v>
      </c>
    </row>
    <row r="10" spans="2:19" ht="14.65" customHeight="1" x14ac:dyDescent="0.25">
      <c r="B10" s="52"/>
      <c r="C10" t="s">
        <v>87</v>
      </c>
      <c r="D10" t="s">
        <v>88</v>
      </c>
      <c r="E10" s="2">
        <v>115000</v>
      </c>
      <c r="I10" t="s">
        <v>87</v>
      </c>
      <c r="J10" t="s">
        <v>88</v>
      </c>
      <c r="K10" s="2">
        <v>115000</v>
      </c>
      <c r="O10" t="s">
        <v>87</v>
      </c>
      <c r="P10" t="s">
        <v>88</v>
      </c>
      <c r="Q10" s="2">
        <v>115000</v>
      </c>
    </row>
    <row r="11" spans="2:19" x14ac:dyDescent="0.25">
      <c r="B11" s="52"/>
      <c r="D11" t="s">
        <v>89</v>
      </c>
      <c r="E11" s="2">
        <v>60000</v>
      </c>
      <c r="J11" t="s">
        <v>89</v>
      </c>
      <c r="K11" s="2">
        <v>60000</v>
      </c>
      <c r="P11" t="s">
        <v>89</v>
      </c>
      <c r="Q11" s="2">
        <v>60000</v>
      </c>
    </row>
    <row r="12" spans="2:19" x14ac:dyDescent="0.25">
      <c r="B12" s="52"/>
      <c r="D12" t="s">
        <v>90</v>
      </c>
      <c r="E12" s="2">
        <v>55000</v>
      </c>
      <c r="J12" t="s">
        <v>90</v>
      </c>
      <c r="K12" s="2">
        <v>55000</v>
      </c>
      <c r="P12" t="s">
        <v>90</v>
      </c>
      <c r="Q12" s="2">
        <v>55000</v>
      </c>
    </row>
    <row r="13" spans="2:19" x14ac:dyDescent="0.25">
      <c r="B13" s="52"/>
      <c r="C13" t="s">
        <v>91</v>
      </c>
      <c r="D13" t="s">
        <v>92</v>
      </c>
      <c r="E13" s="2">
        <v>150000</v>
      </c>
      <c r="I13" t="s">
        <v>91</v>
      </c>
      <c r="J13" t="s">
        <v>92</v>
      </c>
      <c r="K13" s="2">
        <v>150000</v>
      </c>
      <c r="O13" t="s">
        <v>91</v>
      </c>
      <c r="P13" t="s">
        <v>92</v>
      </c>
      <c r="Q13" s="2">
        <v>150000</v>
      </c>
    </row>
    <row r="14" spans="2:19" x14ac:dyDescent="0.25">
      <c r="B14" s="52"/>
      <c r="D14" t="s">
        <v>93</v>
      </c>
      <c r="E14" s="2">
        <v>500000</v>
      </c>
      <c r="J14" t="s">
        <v>93</v>
      </c>
      <c r="K14" s="2">
        <v>500000</v>
      </c>
      <c r="P14" t="s">
        <v>93</v>
      </c>
      <c r="Q14" s="2">
        <v>500000</v>
      </c>
    </row>
    <row r="15" spans="2:19" x14ac:dyDescent="0.25">
      <c r="B15" s="52"/>
      <c r="D15" t="s">
        <v>94</v>
      </c>
      <c r="E15" s="2">
        <v>150000</v>
      </c>
      <c r="J15" t="s">
        <v>94</v>
      </c>
      <c r="K15" s="2">
        <v>150000</v>
      </c>
      <c r="P15" t="s">
        <v>94</v>
      </c>
      <c r="Q15" s="2">
        <v>150000</v>
      </c>
    </row>
    <row r="16" spans="2:19" x14ac:dyDescent="0.25">
      <c r="B16" s="52"/>
      <c r="C16" t="s">
        <v>95</v>
      </c>
      <c r="D16" t="s">
        <v>96</v>
      </c>
      <c r="E16" s="2">
        <v>0</v>
      </c>
      <c r="I16" t="s">
        <v>95</v>
      </c>
      <c r="J16" t="s">
        <v>96</v>
      </c>
      <c r="K16" s="2">
        <v>0</v>
      </c>
      <c r="O16" t="s">
        <v>95</v>
      </c>
      <c r="P16" t="s">
        <v>96</v>
      </c>
      <c r="Q16" s="2">
        <v>0</v>
      </c>
    </row>
    <row r="17" spans="2:19" x14ac:dyDescent="0.25">
      <c r="B17" s="52"/>
      <c r="D17" t="s">
        <v>96</v>
      </c>
      <c r="E17" s="2">
        <v>0</v>
      </c>
      <c r="J17" t="s">
        <v>96</v>
      </c>
      <c r="K17" s="2">
        <v>0</v>
      </c>
      <c r="P17" t="s">
        <v>96</v>
      </c>
      <c r="Q17" s="2">
        <v>0</v>
      </c>
    </row>
    <row r="18" spans="2:19" x14ac:dyDescent="0.25">
      <c r="B18" s="52"/>
      <c r="D18" t="s">
        <v>96</v>
      </c>
      <c r="E18" s="2">
        <v>0</v>
      </c>
      <c r="J18" t="s">
        <v>96</v>
      </c>
      <c r="K18" s="2">
        <v>0</v>
      </c>
      <c r="P18" t="s">
        <v>96</v>
      </c>
      <c r="Q18" s="2">
        <v>0</v>
      </c>
    </row>
    <row r="19" spans="2:19" x14ac:dyDescent="0.25">
      <c r="B19" s="52"/>
      <c r="C19" t="s">
        <v>97</v>
      </c>
      <c r="D19" t="s">
        <v>96</v>
      </c>
      <c r="E19" s="2">
        <v>0</v>
      </c>
      <c r="I19" t="s">
        <v>97</v>
      </c>
      <c r="J19" t="s">
        <v>96</v>
      </c>
      <c r="K19" s="2">
        <v>0</v>
      </c>
      <c r="O19" t="s">
        <v>97</v>
      </c>
      <c r="P19" t="s">
        <v>96</v>
      </c>
      <c r="Q19" s="2">
        <v>0</v>
      </c>
    </row>
    <row r="20" spans="2:19" x14ac:dyDescent="0.25">
      <c r="B20" s="52"/>
      <c r="D20" t="s">
        <v>96</v>
      </c>
      <c r="E20" s="2">
        <v>0</v>
      </c>
      <c r="J20" t="s">
        <v>96</v>
      </c>
      <c r="K20" s="2">
        <v>0</v>
      </c>
      <c r="P20" t="s">
        <v>96</v>
      </c>
      <c r="Q20" s="2">
        <v>0</v>
      </c>
    </row>
    <row r="21" spans="2:19" x14ac:dyDescent="0.25">
      <c r="B21" s="52"/>
      <c r="D21" t="s">
        <v>96</v>
      </c>
      <c r="E21" s="2">
        <v>0</v>
      </c>
      <c r="J21" t="s">
        <v>96</v>
      </c>
      <c r="K21" s="2">
        <v>0</v>
      </c>
      <c r="P21" t="s">
        <v>96</v>
      </c>
      <c r="Q21" s="2">
        <v>0</v>
      </c>
    </row>
    <row r="22" spans="2:19" x14ac:dyDescent="0.25">
      <c r="B22" s="52"/>
      <c r="C22" t="s">
        <v>98</v>
      </c>
      <c r="D22" t="s">
        <v>96</v>
      </c>
      <c r="E22" s="2">
        <v>0</v>
      </c>
      <c r="I22" t="s">
        <v>98</v>
      </c>
      <c r="J22" t="s">
        <v>96</v>
      </c>
      <c r="K22" s="2">
        <v>0</v>
      </c>
      <c r="O22" t="s">
        <v>98</v>
      </c>
      <c r="P22" t="s">
        <v>96</v>
      </c>
      <c r="Q22" s="2">
        <v>0</v>
      </c>
    </row>
    <row r="23" spans="2:19" x14ac:dyDescent="0.25">
      <c r="B23" s="52"/>
      <c r="D23" t="s">
        <v>96</v>
      </c>
      <c r="E23" s="2">
        <v>0</v>
      </c>
      <c r="J23" t="s">
        <v>96</v>
      </c>
      <c r="K23" s="2">
        <v>0</v>
      </c>
      <c r="P23" t="s">
        <v>96</v>
      </c>
      <c r="Q23" s="2">
        <v>0</v>
      </c>
    </row>
    <row r="24" spans="2:19" x14ac:dyDescent="0.25">
      <c r="B24" s="52"/>
      <c r="C24" t="s">
        <v>99</v>
      </c>
      <c r="D24" t="s">
        <v>96</v>
      </c>
      <c r="E24" s="2">
        <v>0</v>
      </c>
      <c r="I24" t="s">
        <v>99</v>
      </c>
      <c r="J24" t="s">
        <v>96</v>
      </c>
      <c r="K24" s="2">
        <v>0</v>
      </c>
      <c r="O24" t="s">
        <v>99</v>
      </c>
      <c r="P24" t="s">
        <v>96</v>
      </c>
      <c r="Q24" s="2">
        <v>0</v>
      </c>
    </row>
    <row r="25" spans="2:19" ht="15.75" thickBot="1" x14ac:dyDescent="0.3">
      <c r="B25" s="53"/>
      <c r="D25" t="s">
        <v>96</v>
      </c>
      <c r="E25" s="2">
        <v>0</v>
      </c>
      <c r="J25" t="s">
        <v>96</v>
      </c>
      <c r="K25" s="2">
        <v>0</v>
      </c>
      <c r="P25" t="s">
        <v>96</v>
      </c>
      <c r="Q25" s="2">
        <v>0</v>
      </c>
    </row>
    <row r="26" spans="2:19" x14ac:dyDescent="0.25">
      <c r="D26" s="17" t="s">
        <v>81</v>
      </c>
      <c r="E26" s="18">
        <f>SUM(E10:E25)</f>
        <v>1030000</v>
      </c>
      <c r="J26" s="17" t="s">
        <v>81</v>
      </c>
      <c r="K26" s="18">
        <f>SUM(K10:K25)</f>
        <v>1030000</v>
      </c>
      <c r="P26" s="17" t="s">
        <v>81</v>
      </c>
      <c r="Q26" s="18">
        <f>SUM(Q10:Q25)</f>
        <v>1030000</v>
      </c>
    </row>
    <row r="28" spans="2:19" ht="15.75" thickBot="1" x14ac:dyDescent="0.3">
      <c r="C28" s="16" t="s">
        <v>106</v>
      </c>
      <c r="I28" s="16" t="s">
        <v>107</v>
      </c>
      <c r="O28" s="16" t="s">
        <v>108</v>
      </c>
    </row>
    <row r="29" spans="2:19" x14ac:dyDescent="0.25">
      <c r="B29" s="51" t="s">
        <v>110</v>
      </c>
      <c r="C29" s="1" t="s">
        <v>84</v>
      </c>
      <c r="D29" s="1" t="s">
        <v>85</v>
      </c>
      <c r="E29" s="1" t="s">
        <v>43</v>
      </c>
      <c r="F29" s="1" t="s">
        <v>86</v>
      </c>
      <c r="G29" s="1" t="s">
        <v>14</v>
      </c>
      <c r="I29" s="1" t="s">
        <v>84</v>
      </c>
      <c r="J29" s="1" t="s">
        <v>85</v>
      </c>
      <c r="K29" s="1" t="s">
        <v>43</v>
      </c>
      <c r="L29" s="1" t="s">
        <v>86</v>
      </c>
      <c r="M29" s="1" t="s">
        <v>14</v>
      </c>
      <c r="O29" s="1" t="s">
        <v>84</v>
      </c>
      <c r="P29" s="1" t="s">
        <v>85</v>
      </c>
      <c r="Q29" s="1" t="s">
        <v>43</v>
      </c>
      <c r="R29" s="1" t="s">
        <v>86</v>
      </c>
      <c r="S29" s="1" t="s">
        <v>14</v>
      </c>
    </row>
    <row r="30" spans="2:19" ht="14.65" customHeight="1" x14ac:dyDescent="0.25">
      <c r="B30" s="52"/>
      <c r="C30" t="s">
        <v>87</v>
      </c>
      <c r="D30" t="s">
        <v>88</v>
      </c>
      <c r="E30" s="2">
        <v>115000</v>
      </c>
      <c r="I30" t="s">
        <v>87</v>
      </c>
      <c r="J30" t="s">
        <v>88</v>
      </c>
      <c r="K30" s="2">
        <v>115000</v>
      </c>
      <c r="O30" t="s">
        <v>87</v>
      </c>
      <c r="P30" t="s">
        <v>88</v>
      </c>
      <c r="Q30" s="2">
        <v>115000</v>
      </c>
    </row>
    <row r="31" spans="2:19" x14ac:dyDescent="0.25">
      <c r="B31" s="52"/>
      <c r="D31" t="s">
        <v>89</v>
      </c>
      <c r="E31" s="2">
        <v>60000</v>
      </c>
      <c r="J31" t="s">
        <v>89</v>
      </c>
      <c r="K31" s="2">
        <v>60000</v>
      </c>
      <c r="P31" t="s">
        <v>89</v>
      </c>
      <c r="Q31" s="2">
        <v>60000</v>
      </c>
    </row>
    <row r="32" spans="2:19" x14ac:dyDescent="0.25">
      <c r="B32" s="52"/>
      <c r="D32" t="s">
        <v>90</v>
      </c>
      <c r="E32" s="2">
        <v>55000</v>
      </c>
      <c r="J32" t="s">
        <v>90</v>
      </c>
      <c r="K32" s="2">
        <v>55000</v>
      </c>
      <c r="P32" t="s">
        <v>90</v>
      </c>
      <c r="Q32" s="2">
        <v>55000</v>
      </c>
    </row>
    <row r="33" spans="2:17" x14ac:dyDescent="0.25">
      <c r="B33" s="52"/>
      <c r="C33" t="s">
        <v>91</v>
      </c>
      <c r="D33" t="s">
        <v>96</v>
      </c>
      <c r="E33" s="2">
        <v>0</v>
      </c>
      <c r="I33" t="s">
        <v>91</v>
      </c>
      <c r="J33" t="s">
        <v>92</v>
      </c>
      <c r="K33" s="2">
        <v>150000</v>
      </c>
      <c r="O33" t="s">
        <v>91</v>
      </c>
      <c r="P33" t="s">
        <v>92</v>
      </c>
      <c r="Q33" s="2">
        <v>150000</v>
      </c>
    </row>
    <row r="34" spans="2:17" x14ac:dyDescent="0.25">
      <c r="B34" s="52"/>
      <c r="D34" t="s">
        <v>96</v>
      </c>
      <c r="E34" s="2">
        <v>0</v>
      </c>
      <c r="J34" t="s">
        <v>93</v>
      </c>
      <c r="K34" s="2">
        <v>500000</v>
      </c>
      <c r="P34" t="s">
        <v>93</v>
      </c>
      <c r="Q34" s="2">
        <v>500000</v>
      </c>
    </row>
    <row r="35" spans="2:17" x14ac:dyDescent="0.25">
      <c r="B35" s="52"/>
      <c r="D35" t="s">
        <v>96</v>
      </c>
      <c r="E35" s="2">
        <v>0</v>
      </c>
      <c r="J35" t="s">
        <v>94</v>
      </c>
      <c r="K35" s="2">
        <v>150000</v>
      </c>
      <c r="P35" t="s">
        <v>94</v>
      </c>
      <c r="Q35" s="2">
        <v>150000</v>
      </c>
    </row>
    <row r="36" spans="2:17" x14ac:dyDescent="0.25">
      <c r="B36" s="52"/>
      <c r="C36" t="s">
        <v>95</v>
      </c>
      <c r="D36" t="s">
        <v>101</v>
      </c>
      <c r="E36" s="2">
        <v>150000</v>
      </c>
      <c r="I36" t="s">
        <v>95</v>
      </c>
      <c r="J36" t="s">
        <v>96</v>
      </c>
      <c r="K36" s="2">
        <v>0</v>
      </c>
      <c r="O36" t="s">
        <v>95</v>
      </c>
      <c r="P36" t="s">
        <v>96</v>
      </c>
      <c r="Q36" s="2">
        <v>0</v>
      </c>
    </row>
    <row r="37" spans="2:17" x14ac:dyDescent="0.25">
      <c r="B37" s="52"/>
      <c r="D37" t="s">
        <v>102</v>
      </c>
      <c r="E37" s="2">
        <v>25000</v>
      </c>
      <c r="J37" t="s">
        <v>96</v>
      </c>
      <c r="K37" s="2">
        <v>0</v>
      </c>
      <c r="P37" t="s">
        <v>96</v>
      </c>
      <c r="Q37" s="2">
        <v>0</v>
      </c>
    </row>
    <row r="38" spans="2:17" x14ac:dyDescent="0.25">
      <c r="B38" s="52"/>
      <c r="D38" t="s">
        <v>96</v>
      </c>
      <c r="E38" s="2">
        <v>0</v>
      </c>
      <c r="J38" t="s">
        <v>96</v>
      </c>
      <c r="K38" s="2">
        <v>0</v>
      </c>
      <c r="P38" t="s">
        <v>96</v>
      </c>
      <c r="Q38" s="2">
        <v>0</v>
      </c>
    </row>
    <row r="39" spans="2:17" x14ac:dyDescent="0.25">
      <c r="B39" s="52"/>
      <c r="C39" t="s">
        <v>97</v>
      </c>
      <c r="D39" t="s">
        <v>103</v>
      </c>
      <c r="E39" s="2">
        <v>65000</v>
      </c>
      <c r="I39" t="s">
        <v>97</v>
      </c>
      <c r="J39" t="s">
        <v>96</v>
      </c>
      <c r="K39" s="2">
        <v>0</v>
      </c>
      <c r="O39" t="s">
        <v>97</v>
      </c>
      <c r="P39" t="s">
        <v>96</v>
      </c>
      <c r="Q39" s="2">
        <v>0</v>
      </c>
    </row>
    <row r="40" spans="2:17" x14ac:dyDescent="0.25">
      <c r="B40" s="52"/>
      <c r="D40" t="s">
        <v>96</v>
      </c>
      <c r="E40" s="2">
        <v>0</v>
      </c>
      <c r="J40" t="s">
        <v>96</v>
      </c>
      <c r="K40" s="2">
        <v>0</v>
      </c>
      <c r="P40" t="s">
        <v>96</v>
      </c>
      <c r="Q40" s="2">
        <v>0</v>
      </c>
    </row>
    <row r="41" spans="2:17" x14ac:dyDescent="0.25">
      <c r="B41" s="52"/>
      <c r="D41" t="s">
        <v>96</v>
      </c>
      <c r="E41" s="2">
        <v>0</v>
      </c>
      <c r="J41" t="s">
        <v>96</v>
      </c>
      <c r="K41" s="2">
        <v>0</v>
      </c>
      <c r="P41" t="s">
        <v>96</v>
      </c>
      <c r="Q41" s="2">
        <v>0</v>
      </c>
    </row>
    <row r="42" spans="2:17" x14ac:dyDescent="0.25">
      <c r="B42" s="52"/>
      <c r="C42" t="s">
        <v>98</v>
      </c>
      <c r="D42" t="s">
        <v>104</v>
      </c>
      <c r="E42" s="2">
        <v>0</v>
      </c>
      <c r="I42" t="s">
        <v>98</v>
      </c>
      <c r="J42" t="s">
        <v>96</v>
      </c>
      <c r="K42" s="2">
        <v>0</v>
      </c>
      <c r="O42" t="s">
        <v>98</v>
      </c>
      <c r="P42" t="s">
        <v>96</v>
      </c>
      <c r="Q42" s="2">
        <v>0</v>
      </c>
    </row>
    <row r="43" spans="2:17" x14ac:dyDescent="0.25">
      <c r="B43" s="52"/>
      <c r="D43" t="s">
        <v>96</v>
      </c>
      <c r="E43" s="2">
        <v>0</v>
      </c>
      <c r="J43" t="s">
        <v>96</v>
      </c>
      <c r="K43" s="2">
        <v>0</v>
      </c>
      <c r="P43" t="s">
        <v>96</v>
      </c>
      <c r="Q43" s="2">
        <v>0</v>
      </c>
    </row>
    <row r="44" spans="2:17" x14ac:dyDescent="0.25">
      <c r="B44" s="52"/>
      <c r="C44" t="s">
        <v>99</v>
      </c>
      <c r="D44" t="s">
        <v>96</v>
      </c>
      <c r="E44" s="2">
        <v>0</v>
      </c>
      <c r="I44" t="s">
        <v>99</v>
      </c>
      <c r="J44" t="s">
        <v>96</v>
      </c>
      <c r="K44" s="2">
        <v>0</v>
      </c>
      <c r="O44" t="s">
        <v>99</v>
      </c>
      <c r="P44" t="s">
        <v>96</v>
      </c>
      <c r="Q44" s="2">
        <v>0</v>
      </c>
    </row>
    <row r="45" spans="2:17" ht="15.75" thickBot="1" x14ac:dyDescent="0.3">
      <c r="B45" s="53"/>
      <c r="D45" t="s">
        <v>96</v>
      </c>
      <c r="E45" s="2">
        <v>0</v>
      </c>
      <c r="J45" t="s">
        <v>96</v>
      </c>
      <c r="K45" s="2">
        <v>0</v>
      </c>
      <c r="P45" t="s">
        <v>96</v>
      </c>
      <c r="Q45" s="2">
        <v>0</v>
      </c>
    </row>
    <row r="46" spans="2:17" x14ac:dyDescent="0.25">
      <c r="D46" s="17" t="s">
        <v>81</v>
      </c>
      <c r="E46" s="18">
        <f>SUM(E30:E45)</f>
        <v>470000</v>
      </c>
      <c r="J46" s="17" t="s">
        <v>81</v>
      </c>
      <c r="K46" s="18">
        <f>SUM(K30:K45)</f>
        <v>1030000</v>
      </c>
      <c r="P46" s="17" t="s">
        <v>81</v>
      </c>
      <c r="Q46" s="18">
        <f>SUM(Q30:Q45)</f>
        <v>1030000</v>
      </c>
    </row>
    <row r="47" spans="2:17" x14ac:dyDescent="0.25">
      <c r="E47" s="2"/>
    </row>
    <row r="49" spans="2:19" ht="15.75" thickBot="1" x14ac:dyDescent="0.3">
      <c r="C49" s="16" t="s">
        <v>106</v>
      </c>
      <c r="I49" s="16" t="s">
        <v>107</v>
      </c>
      <c r="O49" s="16" t="s">
        <v>108</v>
      </c>
    </row>
    <row r="50" spans="2:19" x14ac:dyDescent="0.25">
      <c r="B50" s="51" t="s">
        <v>105</v>
      </c>
      <c r="C50" s="1" t="s">
        <v>84</v>
      </c>
      <c r="D50" s="1" t="s">
        <v>85</v>
      </c>
      <c r="E50" s="1" t="s">
        <v>43</v>
      </c>
      <c r="F50" s="1" t="s">
        <v>86</v>
      </c>
      <c r="G50" s="1" t="s">
        <v>14</v>
      </c>
      <c r="I50" s="1" t="s">
        <v>84</v>
      </c>
      <c r="J50" s="1" t="s">
        <v>85</v>
      </c>
      <c r="K50" s="1" t="s">
        <v>43</v>
      </c>
      <c r="L50" s="1" t="s">
        <v>86</v>
      </c>
      <c r="M50" s="1" t="s">
        <v>14</v>
      </c>
      <c r="O50" s="1" t="s">
        <v>84</v>
      </c>
      <c r="P50" s="1" t="s">
        <v>85</v>
      </c>
      <c r="Q50" s="1" t="s">
        <v>43</v>
      </c>
      <c r="R50" s="1" t="s">
        <v>86</v>
      </c>
      <c r="S50" s="1" t="s">
        <v>14</v>
      </c>
    </row>
    <row r="51" spans="2:19" ht="14.65" customHeight="1" x14ac:dyDescent="0.25">
      <c r="B51" s="52"/>
      <c r="C51" t="s">
        <v>87</v>
      </c>
      <c r="D51" t="s">
        <v>96</v>
      </c>
      <c r="E51" s="2">
        <v>0</v>
      </c>
      <c r="I51" t="s">
        <v>87</v>
      </c>
      <c r="J51" t="s">
        <v>88</v>
      </c>
      <c r="K51" s="2">
        <v>115000</v>
      </c>
      <c r="O51" t="s">
        <v>87</v>
      </c>
      <c r="P51" t="s">
        <v>88</v>
      </c>
      <c r="Q51" s="2">
        <v>115000</v>
      </c>
    </row>
    <row r="52" spans="2:19" x14ac:dyDescent="0.25">
      <c r="B52" s="52"/>
      <c r="D52" t="s">
        <v>96</v>
      </c>
      <c r="E52" s="2">
        <v>0</v>
      </c>
      <c r="J52" t="s">
        <v>89</v>
      </c>
      <c r="K52" s="2">
        <v>60000</v>
      </c>
      <c r="P52" t="s">
        <v>89</v>
      </c>
      <c r="Q52" s="2">
        <v>60000</v>
      </c>
    </row>
    <row r="53" spans="2:19" x14ac:dyDescent="0.25">
      <c r="B53" s="52"/>
      <c r="D53" t="s">
        <v>96</v>
      </c>
      <c r="E53" s="2">
        <v>0</v>
      </c>
      <c r="J53" t="s">
        <v>90</v>
      </c>
      <c r="K53" s="2">
        <v>55000</v>
      </c>
      <c r="P53" t="s">
        <v>90</v>
      </c>
      <c r="Q53" s="2">
        <v>55000</v>
      </c>
    </row>
    <row r="54" spans="2:19" x14ac:dyDescent="0.25">
      <c r="B54" s="52"/>
      <c r="C54" t="s">
        <v>91</v>
      </c>
      <c r="D54" t="s">
        <v>96</v>
      </c>
      <c r="E54" s="2">
        <v>0</v>
      </c>
      <c r="I54" t="s">
        <v>91</v>
      </c>
      <c r="J54" t="s">
        <v>92</v>
      </c>
      <c r="K54" s="2">
        <v>150000</v>
      </c>
      <c r="O54" t="s">
        <v>91</v>
      </c>
      <c r="P54" t="s">
        <v>92</v>
      </c>
      <c r="Q54" s="2">
        <v>150000</v>
      </c>
    </row>
    <row r="55" spans="2:19" x14ac:dyDescent="0.25">
      <c r="B55" s="52"/>
      <c r="D55" t="s">
        <v>96</v>
      </c>
      <c r="E55" s="2">
        <v>0</v>
      </c>
      <c r="J55" t="s">
        <v>93</v>
      </c>
      <c r="K55" s="2">
        <v>500000</v>
      </c>
      <c r="P55" t="s">
        <v>93</v>
      </c>
      <c r="Q55" s="2">
        <v>500000</v>
      </c>
    </row>
    <row r="56" spans="2:19" x14ac:dyDescent="0.25">
      <c r="B56" s="52"/>
      <c r="D56" t="s">
        <v>96</v>
      </c>
      <c r="E56" s="2">
        <v>0</v>
      </c>
      <c r="J56" t="s">
        <v>94</v>
      </c>
      <c r="K56" s="2">
        <v>150000</v>
      </c>
      <c r="P56" t="s">
        <v>94</v>
      </c>
      <c r="Q56" s="2">
        <v>150000</v>
      </c>
    </row>
    <row r="57" spans="2:19" x14ac:dyDescent="0.25">
      <c r="B57" s="52"/>
      <c r="C57" t="s">
        <v>95</v>
      </c>
      <c r="D57" t="s">
        <v>96</v>
      </c>
      <c r="E57" s="2">
        <v>0</v>
      </c>
      <c r="I57" t="s">
        <v>95</v>
      </c>
      <c r="J57" t="s">
        <v>96</v>
      </c>
      <c r="K57" s="2">
        <v>0</v>
      </c>
      <c r="O57" t="s">
        <v>95</v>
      </c>
      <c r="P57" t="s">
        <v>96</v>
      </c>
      <c r="Q57" s="2">
        <v>0</v>
      </c>
    </row>
    <row r="58" spans="2:19" x14ac:dyDescent="0.25">
      <c r="B58" s="52"/>
      <c r="D58" t="s">
        <v>96</v>
      </c>
      <c r="E58" s="2">
        <v>0</v>
      </c>
      <c r="J58" t="s">
        <v>96</v>
      </c>
      <c r="K58" s="2">
        <v>0</v>
      </c>
      <c r="P58" t="s">
        <v>96</v>
      </c>
      <c r="Q58" s="2">
        <v>0</v>
      </c>
    </row>
    <row r="59" spans="2:19" x14ac:dyDescent="0.25">
      <c r="B59" s="52"/>
      <c r="D59" t="s">
        <v>96</v>
      </c>
      <c r="E59" s="2">
        <v>0</v>
      </c>
      <c r="J59" t="s">
        <v>96</v>
      </c>
      <c r="K59" s="2">
        <v>0</v>
      </c>
      <c r="P59" t="s">
        <v>96</v>
      </c>
      <c r="Q59" s="2">
        <v>0</v>
      </c>
    </row>
    <row r="60" spans="2:19" x14ac:dyDescent="0.25">
      <c r="B60" s="52"/>
      <c r="C60" t="s">
        <v>97</v>
      </c>
      <c r="D60" t="s">
        <v>96</v>
      </c>
      <c r="E60" s="2">
        <v>0</v>
      </c>
      <c r="I60" t="s">
        <v>97</v>
      </c>
      <c r="J60" t="s">
        <v>96</v>
      </c>
      <c r="K60" s="2">
        <v>0</v>
      </c>
      <c r="O60" t="s">
        <v>97</v>
      </c>
      <c r="P60" t="s">
        <v>96</v>
      </c>
      <c r="Q60" s="2">
        <v>0</v>
      </c>
    </row>
    <row r="61" spans="2:19" x14ac:dyDescent="0.25">
      <c r="B61" s="52"/>
      <c r="D61" t="s">
        <v>96</v>
      </c>
      <c r="E61" s="2">
        <v>0</v>
      </c>
      <c r="J61" t="s">
        <v>96</v>
      </c>
      <c r="K61" s="2">
        <v>0</v>
      </c>
      <c r="P61" t="s">
        <v>96</v>
      </c>
      <c r="Q61" s="2">
        <v>0</v>
      </c>
    </row>
    <row r="62" spans="2:19" x14ac:dyDescent="0.25">
      <c r="B62" s="52"/>
      <c r="D62" t="s">
        <v>96</v>
      </c>
      <c r="E62" s="2">
        <v>0</v>
      </c>
      <c r="J62" t="s">
        <v>96</v>
      </c>
      <c r="K62" s="2">
        <v>0</v>
      </c>
      <c r="P62" t="s">
        <v>96</v>
      </c>
      <c r="Q62" s="2">
        <v>0</v>
      </c>
    </row>
    <row r="63" spans="2:19" x14ac:dyDescent="0.25">
      <c r="B63" s="52"/>
      <c r="C63" t="s">
        <v>98</v>
      </c>
      <c r="D63" t="s">
        <v>96</v>
      </c>
      <c r="E63" s="2">
        <v>0</v>
      </c>
      <c r="I63" t="s">
        <v>98</v>
      </c>
      <c r="J63" t="s">
        <v>96</v>
      </c>
      <c r="K63" s="2">
        <v>0</v>
      </c>
      <c r="O63" t="s">
        <v>98</v>
      </c>
      <c r="P63" t="s">
        <v>96</v>
      </c>
      <c r="Q63" s="2">
        <v>0</v>
      </c>
    </row>
    <row r="64" spans="2:19" x14ac:dyDescent="0.25">
      <c r="B64" s="52"/>
      <c r="D64" t="s">
        <v>96</v>
      </c>
      <c r="E64" s="2">
        <v>0</v>
      </c>
      <c r="J64" t="s">
        <v>96</v>
      </c>
      <c r="K64" s="2">
        <v>0</v>
      </c>
      <c r="P64" t="s">
        <v>96</v>
      </c>
      <c r="Q64" s="2">
        <v>0</v>
      </c>
    </row>
    <row r="65" spans="2:17" x14ac:dyDescent="0.25">
      <c r="B65" s="52"/>
      <c r="C65" t="s">
        <v>99</v>
      </c>
      <c r="D65" t="s">
        <v>96</v>
      </c>
      <c r="E65" s="2">
        <v>0</v>
      </c>
      <c r="I65" t="s">
        <v>99</v>
      </c>
      <c r="J65" t="s">
        <v>96</v>
      </c>
      <c r="K65" s="2">
        <v>0</v>
      </c>
      <c r="O65" t="s">
        <v>99</v>
      </c>
      <c r="P65" t="s">
        <v>96</v>
      </c>
      <c r="Q65" s="2">
        <v>0</v>
      </c>
    </row>
    <row r="66" spans="2:17" ht="15.75" thickBot="1" x14ac:dyDescent="0.3">
      <c r="B66" s="53"/>
      <c r="D66" t="s">
        <v>96</v>
      </c>
      <c r="E66" s="2">
        <v>0</v>
      </c>
      <c r="J66" t="s">
        <v>96</v>
      </c>
      <c r="K66" s="2">
        <v>0</v>
      </c>
      <c r="P66" t="s">
        <v>96</v>
      </c>
      <c r="Q66" s="2">
        <v>0</v>
      </c>
    </row>
    <row r="67" spans="2:17" x14ac:dyDescent="0.25">
      <c r="D67" s="17" t="s">
        <v>81</v>
      </c>
      <c r="E67" s="18">
        <f>SUM(E51:E66)</f>
        <v>0</v>
      </c>
      <c r="J67" s="17" t="s">
        <v>81</v>
      </c>
      <c r="K67" s="18">
        <f>SUM(K51:K66)</f>
        <v>1030000</v>
      </c>
      <c r="P67" s="17" t="s">
        <v>81</v>
      </c>
      <c r="Q67" s="18">
        <f>SUM(Q51:Q66)</f>
        <v>1030000</v>
      </c>
    </row>
  </sheetData>
  <mergeCells count="3">
    <mergeCell ref="B50:B66"/>
    <mergeCell ref="B29:B45"/>
    <mergeCell ref="B9:B25"/>
  </mergeCells>
  <conditionalFormatting sqref="D5">
    <cfRule type="expression" dxfId="1" priority="1">
      <formula>$D$5=($E$26+$E$46+$E$67)</formula>
    </cfRule>
    <cfRule type="expression" dxfId="0" priority="2">
      <formula>$D$5&lt;&gt;($E$26+$E$46+$E$67)</formula>
    </cfRule>
  </conditionalFormatting>
  <pageMargins left="0.7" right="0.7" top="0.75" bottom="0.75" header="0.3" footer="0.3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8D4B7152A0674198B56E1BCEC4AA68" ma:contentTypeVersion="12" ma:contentTypeDescription="Create a new document." ma:contentTypeScope="" ma:versionID="1f7e59a5eb3089ae3cbdb1931755c295">
  <xsd:schema xmlns:xsd="http://www.w3.org/2001/XMLSchema" xmlns:xs="http://www.w3.org/2001/XMLSchema" xmlns:p="http://schemas.microsoft.com/office/2006/metadata/properties" xmlns:ns2="a942c77d-5a86-4e26-bd05-cfe39daa5eb5" xmlns:ns3="8c5bcffd-527c-4ace-93fb-9c38d9979523" targetNamespace="http://schemas.microsoft.com/office/2006/metadata/properties" ma:root="true" ma:fieldsID="7c40ad41e856533afdd75d1770a880c9" ns2:_="" ns3:_="">
    <xsd:import namespace="a942c77d-5a86-4e26-bd05-cfe39daa5eb5"/>
    <xsd:import namespace="8c5bcffd-527c-4ace-93fb-9c38d9979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42c77d-5a86-4e26-bd05-cfe39daa5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6d46bd7-4a58-4bc0-a217-7245e6e704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bcffd-527c-4ace-93fb-9c38d997952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860d5f1-f44f-44f6-aed8-95189fe90153}" ma:internalName="TaxCatchAll" ma:showField="CatchAllData" ma:web="8c5bcffd-527c-4ace-93fb-9c38d99795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5bcffd-527c-4ace-93fb-9c38d9979523" xsi:nil="true"/>
    <lcf76f155ced4ddcb4097134ff3c332f xmlns="a942c77d-5a86-4e26-bd05-cfe39daa5eb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DE994E-649E-49E5-95D1-509F971C60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42c77d-5a86-4e26-bd05-cfe39daa5eb5"/>
    <ds:schemaRef ds:uri="8c5bcffd-527c-4ace-93fb-9c38d9979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7B6AFC-6584-4CD5-8E5E-824ADA0820F0}">
  <ds:schemaRefs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8c5bcffd-527c-4ace-93fb-9c38d9979523"/>
    <ds:schemaRef ds:uri="a942c77d-5a86-4e26-bd05-cfe39daa5eb5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03729C4-B9C5-4DDD-BB32-4E278D2173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Activity-based</vt:lpstr>
      <vt:lpstr>Multi-Org</vt:lpstr>
      <vt:lpstr>Multi-Org_Activities</vt:lpstr>
      <vt:lpstr>Detailed</vt:lpstr>
      <vt:lpstr>Detailed Multi-Org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Olson, Erik (CONTR)</dc:creator>
  <cp:keywords/>
  <dc:description/>
  <cp:lastModifiedBy>Dorr, Grayson</cp:lastModifiedBy>
  <cp:revision/>
  <dcterms:created xsi:type="dcterms:W3CDTF">2024-03-22T16:57:26Z</dcterms:created>
  <dcterms:modified xsi:type="dcterms:W3CDTF">2024-09-27T14:57:44Z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0x0101004F8D4B7152A0674198B56E1BCEC4AA68</vt:lpwstr>
  </property>
  <property fmtid="{D5CDD505-2E9C-101B-9397-08002B2CF9AE}" pid="3" name="MediaServiceImageTags">
    <vt:lpwstr/>
  </property>
</Properties>
</file>